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salamau\Documents\Supply\Bids\Bids 2023\Bid 2023 15 Transportation\"/>
    </mc:Choice>
  </mc:AlternateContent>
  <xr:revisionPtr revIDLastSave="0" documentId="8_{51AA3B22-81BD-40BF-9354-FEC95081FC1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Запрашиваемые услуги" sheetId="5" r:id="rId1"/>
    <sheet name="Лот 1_по Югу" sheetId="2" r:id="rId2"/>
    <sheet name="Лот 2_по Северу" sheetId="4" r:id="rId3"/>
  </sheets>
  <definedNames>
    <definedName name="_xlnm._FilterDatabase" localSheetId="1" hidden="1">'Лот 1_по Югу'!$A$2:$S$560</definedName>
    <definedName name="_xlnm._FilterDatabase" localSheetId="2" hidden="1">'Лот 2_по Северу'!$A$2:$S$561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63" i="4" l="1"/>
  <c r="P563" i="4"/>
  <c r="N563" i="4"/>
  <c r="L563" i="4"/>
  <c r="J563" i="4"/>
  <c r="H563" i="4"/>
  <c r="F563" i="4"/>
  <c r="R562" i="2"/>
  <c r="P562" i="2"/>
  <c r="N562" i="2"/>
  <c r="L562" i="2"/>
  <c r="J562" i="2"/>
  <c r="H562" i="2"/>
  <c r="F562" i="2"/>
  <c r="F307" i="2"/>
  <c r="R307" i="2"/>
  <c r="P307" i="2"/>
  <c r="N307" i="2"/>
  <c r="L307" i="2"/>
  <c r="J307" i="2"/>
  <c r="H307" i="2"/>
  <c r="R93" i="4" l="1"/>
  <c r="P93" i="4"/>
  <c r="N93" i="4"/>
  <c r="L93" i="4"/>
  <c r="J93" i="4"/>
  <c r="H93" i="4"/>
  <c r="F93" i="4"/>
  <c r="J9" i="4" l="1"/>
  <c r="N529" i="4"/>
  <c r="F4" i="4" l="1"/>
  <c r="S559" i="4" l="1"/>
  <c r="Q559" i="4"/>
  <c r="O559" i="4"/>
  <c r="M559" i="4"/>
  <c r="K559" i="4"/>
  <c r="I559" i="4"/>
  <c r="G559" i="4"/>
  <c r="S558" i="4"/>
  <c r="Q558" i="4"/>
  <c r="O558" i="4"/>
  <c r="M558" i="4"/>
  <c r="K558" i="4"/>
  <c r="I558" i="4"/>
  <c r="G558" i="4"/>
  <c r="S557" i="4"/>
  <c r="Q557" i="4"/>
  <c r="O557" i="4"/>
  <c r="M557" i="4"/>
  <c r="K557" i="4"/>
  <c r="I557" i="4"/>
  <c r="G557" i="4"/>
  <c r="S556" i="4"/>
  <c r="Q556" i="4"/>
  <c r="O556" i="4"/>
  <c r="M556" i="4"/>
  <c r="K556" i="4"/>
  <c r="I556" i="4"/>
  <c r="G556" i="4"/>
  <c r="S555" i="4"/>
  <c r="Q555" i="4"/>
  <c r="O555" i="4"/>
  <c r="M555" i="4"/>
  <c r="K555" i="4"/>
  <c r="I555" i="4"/>
  <c r="G555" i="4"/>
  <c r="S554" i="4"/>
  <c r="Q554" i="4"/>
  <c r="O554" i="4"/>
  <c r="M554" i="4"/>
  <c r="K554" i="4"/>
  <c r="I554" i="4"/>
  <c r="G554" i="4"/>
  <c r="S553" i="4"/>
  <c r="Q553" i="4"/>
  <c r="O553" i="4"/>
  <c r="M553" i="4"/>
  <c r="K553" i="4"/>
  <c r="I553" i="4"/>
  <c r="G553" i="4"/>
  <c r="S552" i="4"/>
  <c r="Q552" i="4"/>
  <c r="O552" i="4"/>
  <c r="M552" i="4"/>
  <c r="K552" i="4"/>
  <c r="I552" i="4"/>
  <c r="G552" i="4"/>
  <c r="S551" i="4"/>
  <c r="Q551" i="4"/>
  <c r="O551" i="4"/>
  <c r="M551" i="4"/>
  <c r="K551" i="4"/>
  <c r="I551" i="4"/>
  <c r="G551" i="4"/>
  <c r="S550" i="4"/>
  <c r="Q550" i="4"/>
  <c r="O550" i="4"/>
  <c r="M550" i="4"/>
  <c r="K550" i="4"/>
  <c r="I550" i="4"/>
  <c r="G550" i="4"/>
  <c r="S549" i="4"/>
  <c r="Q549" i="4"/>
  <c r="O549" i="4"/>
  <c r="M549" i="4"/>
  <c r="K549" i="4"/>
  <c r="I549" i="4"/>
  <c r="G549" i="4"/>
  <c r="S548" i="4"/>
  <c r="Q548" i="4"/>
  <c r="O548" i="4"/>
  <c r="M548" i="4"/>
  <c r="K548" i="4"/>
  <c r="I548" i="4"/>
  <c r="G548" i="4"/>
  <c r="S547" i="4"/>
  <c r="Q547" i="4"/>
  <c r="O547" i="4"/>
  <c r="M547" i="4"/>
  <c r="K547" i="4"/>
  <c r="I547" i="4"/>
  <c r="G547" i="4"/>
  <c r="S546" i="4"/>
  <c r="Q546" i="4"/>
  <c r="O546" i="4"/>
  <c r="M546" i="4"/>
  <c r="K546" i="4"/>
  <c r="I546" i="4"/>
  <c r="G546" i="4"/>
  <c r="S545" i="4"/>
  <c r="Q545" i="4"/>
  <c r="O545" i="4"/>
  <c r="M545" i="4"/>
  <c r="K545" i="4"/>
  <c r="I545" i="4"/>
  <c r="G545" i="4"/>
  <c r="S544" i="4"/>
  <c r="Q544" i="4"/>
  <c r="O544" i="4"/>
  <c r="M544" i="4"/>
  <c r="K544" i="4"/>
  <c r="I544" i="4"/>
  <c r="G544" i="4"/>
  <c r="S543" i="4"/>
  <c r="Q543" i="4"/>
  <c r="O543" i="4"/>
  <c r="M543" i="4"/>
  <c r="K543" i="4"/>
  <c r="I543" i="4"/>
  <c r="G543" i="4"/>
  <c r="R542" i="4"/>
  <c r="P542" i="4"/>
  <c r="N542" i="4"/>
  <c r="L542" i="4"/>
  <c r="J542" i="4"/>
  <c r="H542" i="4"/>
  <c r="F542" i="4"/>
  <c r="S540" i="4"/>
  <c r="Q540" i="4"/>
  <c r="O540" i="4"/>
  <c r="M540" i="4"/>
  <c r="K540" i="4"/>
  <c r="I540" i="4"/>
  <c r="G540" i="4"/>
  <c r="S539" i="4"/>
  <c r="Q539" i="4"/>
  <c r="O539" i="4"/>
  <c r="M539" i="4"/>
  <c r="K539" i="4"/>
  <c r="I539" i="4"/>
  <c r="G539" i="4"/>
  <c r="S538" i="4"/>
  <c r="Q538" i="4"/>
  <c r="O538" i="4"/>
  <c r="M538" i="4"/>
  <c r="K538" i="4"/>
  <c r="I538" i="4"/>
  <c r="G538" i="4"/>
  <c r="S537" i="4"/>
  <c r="Q537" i="4"/>
  <c r="O537" i="4"/>
  <c r="M537" i="4"/>
  <c r="K537" i="4"/>
  <c r="I537" i="4"/>
  <c r="G537" i="4"/>
  <c r="R536" i="4"/>
  <c r="P536" i="4"/>
  <c r="N536" i="4"/>
  <c r="L536" i="4"/>
  <c r="J536" i="4"/>
  <c r="H536" i="4"/>
  <c r="F536" i="4"/>
  <c r="S534" i="4"/>
  <c r="Q534" i="4"/>
  <c r="O534" i="4"/>
  <c r="M534" i="4"/>
  <c r="K534" i="4"/>
  <c r="I534" i="4"/>
  <c r="G534" i="4"/>
  <c r="S533" i="4"/>
  <c r="Q533" i="4"/>
  <c r="O533" i="4"/>
  <c r="M533" i="4"/>
  <c r="K533" i="4"/>
  <c r="I533" i="4"/>
  <c r="G533" i="4"/>
  <c r="S532" i="4"/>
  <c r="Q532" i="4"/>
  <c r="O532" i="4"/>
  <c r="M532" i="4"/>
  <c r="K532" i="4"/>
  <c r="I532" i="4"/>
  <c r="G532" i="4"/>
  <c r="S531" i="4"/>
  <c r="Q531" i="4"/>
  <c r="O531" i="4"/>
  <c r="M531" i="4"/>
  <c r="K531" i="4"/>
  <c r="I531" i="4"/>
  <c r="G531" i="4"/>
  <c r="S530" i="4"/>
  <c r="Q530" i="4"/>
  <c r="O530" i="4"/>
  <c r="M530" i="4"/>
  <c r="K530" i="4"/>
  <c r="I530" i="4"/>
  <c r="G530" i="4"/>
  <c r="R529" i="4"/>
  <c r="P529" i="4"/>
  <c r="L529" i="4"/>
  <c r="J529" i="4"/>
  <c r="H529" i="4"/>
  <c r="F529" i="4"/>
  <c r="S527" i="4"/>
  <c r="Q527" i="4"/>
  <c r="O527" i="4"/>
  <c r="M527" i="4"/>
  <c r="K527" i="4"/>
  <c r="I527" i="4"/>
  <c r="G527" i="4"/>
  <c r="S526" i="4"/>
  <c r="Q526" i="4"/>
  <c r="O526" i="4"/>
  <c r="M526" i="4"/>
  <c r="K526" i="4"/>
  <c r="I526" i="4"/>
  <c r="G526" i="4"/>
  <c r="S525" i="4"/>
  <c r="Q525" i="4"/>
  <c r="O525" i="4"/>
  <c r="M525" i="4"/>
  <c r="K525" i="4"/>
  <c r="I525" i="4"/>
  <c r="G525" i="4"/>
  <c r="S524" i="4"/>
  <c r="Q524" i="4"/>
  <c r="O524" i="4"/>
  <c r="M524" i="4"/>
  <c r="K524" i="4"/>
  <c r="I524" i="4"/>
  <c r="G524" i="4"/>
  <c r="R523" i="4"/>
  <c r="P523" i="4"/>
  <c r="N523" i="4"/>
  <c r="L523" i="4"/>
  <c r="J523" i="4"/>
  <c r="H523" i="4"/>
  <c r="F523" i="4"/>
  <c r="S521" i="4"/>
  <c r="Q521" i="4"/>
  <c r="O521" i="4"/>
  <c r="M521" i="4"/>
  <c r="K521" i="4"/>
  <c r="I521" i="4"/>
  <c r="G521" i="4"/>
  <c r="S520" i="4"/>
  <c r="Q520" i="4"/>
  <c r="O520" i="4"/>
  <c r="M520" i="4"/>
  <c r="K520" i="4"/>
  <c r="I520" i="4"/>
  <c r="G520" i="4"/>
  <c r="S519" i="4"/>
  <c r="Q519" i="4"/>
  <c r="O519" i="4"/>
  <c r="M519" i="4"/>
  <c r="K519" i="4"/>
  <c r="I519" i="4"/>
  <c r="G519" i="4"/>
  <c r="S518" i="4"/>
  <c r="Q518" i="4"/>
  <c r="O518" i="4"/>
  <c r="M518" i="4"/>
  <c r="K518" i="4"/>
  <c r="I518" i="4"/>
  <c r="G518" i="4"/>
  <c r="S517" i="4"/>
  <c r="Q517" i="4"/>
  <c r="O517" i="4"/>
  <c r="M517" i="4"/>
  <c r="K517" i="4"/>
  <c r="I517" i="4"/>
  <c r="G517" i="4"/>
  <c r="S516" i="4"/>
  <c r="Q516" i="4"/>
  <c r="O516" i="4"/>
  <c r="M516" i="4"/>
  <c r="K516" i="4"/>
  <c r="I516" i="4"/>
  <c r="G516" i="4"/>
  <c r="S515" i="4"/>
  <c r="Q515" i="4"/>
  <c r="O515" i="4"/>
  <c r="M515" i="4"/>
  <c r="K515" i="4"/>
  <c r="I515" i="4"/>
  <c r="G515" i="4"/>
  <c r="S514" i="4"/>
  <c r="Q514" i="4"/>
  <c r="O514" i="4"/>
  <c r="M514" i="4"/>
  <c r="K514" i="4"/>
  <c r="I514" i="4"/>
  <c r="G514" i="4"/>
  <c r="S513" i="4"/>
  <c r="Q513" i="4"/>
  <c r="O513" i="4"/>
  <c r="M513" i="4"/>
  <c r="K513" i="4"/>
  <c r="I513" i="4"/>
  <c r="G513" i="4"/>
  <c r="S512" i="4"/>
  <c r="Q512" i="4"/>
  <c r="O512" i="4"/>
  <c r="M512" i="4"/>
  <c r="K512" i="4"/>
  <c r="I512" i="4"/>
  <c r="G512" i="4"/>
  <c r="S511" i="4"/>
  <c r="Q511" i="4"/>
  <c r="O511" i="4"/>
  <c r="M511" i="4"/>
  <c r="K511" i="4"/>
  <c r="I511" i="4"/>
  <c r="G511" i="4"/>
  <c r="S510" i="4"/>
  <c r="Q510" i="4"/>
  <c r="O510" i="4"/>
  <c r="M510" i="4"/>
  <c r="K510" i="4"/>
  <c r="I510" i="4"/>
  <c r="G510" i="4"/>
  <c r="S509" i="4"/>
  <c r="Q509" i="4"/>
  <c r="O509" i="4"/>
  <c r="M509" i="4"/>
  <c r="K509" i="4"/>
  <c r="I509" i="4"/>
  <c r="G509" i="4"/>
  <c r="S508" i="4"/>
  <c r="Q508" i="4"/>
  <c r="O508" i="4"/>
  <c r="M508" i="4"/>
  <c r="K508" i="4"/>
  <c r="I508" i="4"/>
  <c r="G508" i="4"/>
  <c r="S507" i="4"/>
  <c r="Q507" i="4"/>
  <c r="O507" i="4"/>
  <c r="M507" i="4"/>
  <c r="K507" i="4"/>
  <c r="I507" i="4"/>
  <c r="G507" i="4"/>
  <c r="S506" i="4"/>
  <c r="Q506" i="4"/>
  <c r="O506" i="4"/>
  <c r="M506" i="4"/>
  <c r="K506" i="4"/>
  <c r="I506" i="4"/>
  <c r="G506" i="4"/>
  <c r="R505" i="4"/>
  <c r="P505" i="4"/>
  <c r="N505" i="4"/>
  <c r="L505" i="4"/>
  <c r="J505" i="4"/>
  <c r="H505" i="4"/>
  <c r="F505" i="4"/>
  <c r="S503" i="4"/>
  <c r="Q503" i="4"/>
  <c r="O503" i="4"/>
  <c r="M503" i="4"/>
  <c r="K503" i="4"/>
  <c r="I503" i="4"/>
  <c r="G503" i="4"/>
  <c r="S502" i="4"/>
  <c r="Q502" i="4"/>
  <c r="O502" i="4"/>
  <c r="M502" i="4"/>
  <c r="K502" i="4"/>
  <c r="I502" i="4"/>
  <c r="G502" i="4"/>
  <c r="S501" i="4"/>
  <c r="Q501" i="4"/>
  <c r="O501" i="4"/>
  <c r="M501" i="4"/>
  <c r="K501" i="4"/>
  <c r="I501" i="4"/>
  <c r="G501" i="4"/>
  <c r="S500" i="4"/>
  <c r="Q500" i="4"/>
  <c r="O500" i="4"/>
  <c r="M500" i="4"/>
  <c r="K500" i="4"/>
  <c r="I500" i="4"/>
  <c r="G500" i="4"/>
  <c r="S499" i="4"/>
  <c r="Q499" i="4"/>
  <c r="O499" i="4"/>
  <c r="M499" i="4"/>
  <c r="K499" i="4"/>
  <c r="I499" i="4"/>
  <c r="G499" i="4"/>
  <c r="S498" i="4"/>
  <c r="Q498" i="4"/>
  <c r="O498" i="4"/>
  <c r="M498" i="4"/>
  <c r="K498" i="4"/>
  <c r="I498" i="4"/>
  <c r="G498" i="4"/>
  <c r="S497" i="4"/>
  <c r="Q497" i="4"/>
  <c r="O497" i="4"/>
  <c r="M497" i="4"/>
  <c r="K497" i="4"/>
  <c r="I497" i="4"/>
  <c r="G497" i="4"/>
  <c r="S496" i="4"/>
  <c r="Q496" i="4"/>
  <c r="O496" i="4"/>
  <c r="M496" i="4"/>
  <c r="K496" i="4"/>
  <c r="I496" i="4"/>
  <c r="G496" i="4"/>
  <c r="S495" i="4"/>
  <c r="Q495" i="4"/>
  <c r="O495" i="4"/>
  <c r="M495" i="4"/>
  <c r="K495" i="4"/>
  <c r="I495" i="4"/>
  <c r="G495" i="4"/>
  <c r="S494" i="4"/>
  <c r="Q494" i="4"/>
  <c r="O494" i="4"/>
  <c r="M494" i="4"/>
  <c r="K494" i="4"/>
  <c r="I494" i="4"/>
  <c r="G494" i="4"/>
  <c r="S493" i="4"/>
  <c r="Q493" i="4"/>
  <c r="O493" i="4"/>
  <c r="M493" i="4"/>
  <c r="K493" i="4"/>
  <c r="I493" i="4"/>
  <c r="G493" i="4"/>
  <c r="S492" i="4"/>
  <c r="Q492" i="4"/>
  <c r="O492" i="4"/>
  <c r="M492" i="4"/>
  <c r="K492" i="4"/>
  <c r="I492" i="4"/>
  <c r="G492" i="4"/>
  <c r="S491" i="4"/>
  <c r="Q491" i="4"/>
  <c r="O491" i="4"/>
  <c r="M491" i="4"/>
  <c r="K491" i="4"/>
  <c r="I491" i="4"/>
  <c r="G491" i="4"/>
  <c r="R490" i="4"/>
  <c r="P490" i="4"/>
  <c r="N490" i="4"/>
  <c r="L490" i="4"/>
  <c r="J490" i="4"/>
  <c r="H490" i="4"/>
  <c r="F490" i="4"/>
  <c r="S488" i="4"/>
  <c r="Q488" i="4"/>
  <c r="O488" i="4"/>
  <c r="M488" i="4"/>
  <c r="K488" i="4"/>
  <c r="I488" i="4"/>
  <c r="G488" i="4"/>
  <c r="D488" i="4"/>
  <c r="S487" i="4"/>
  <c r="Q487" i="4"/>
  <c r="O487" i="4"/>
  <c r="M487" i="4"/>
  <c r="K487" i="4"/>
  <c r="I487" i="4"/>
  <c r="G487" i="4"/>
  <c r="D487" i="4"/>
  <c r="S486" i="4"/>
  <c r="Q486" i="4"/>
  <c r="O486" i="4"/>
  <c r="M486" i="4"/>
  <c r="K486" i="4"/>
  <c r="I486" i="4"/>
  <c r="G486" i="4"/>
  <c r="S485" i="4"/>
  <c r="Q485" i="4"/>
  <c r="O485" i="4"/>
  <c r="M485" i="4"/>
  <c r="K485" i="4"/>
  <c r="I485" i="4"/>
  <c r="G485" i="4"/>
  <c r="D485" i="4"/>
  <c r="S484" i="4"/>
  <c r="Q484" i="4"/>
  <c r="O484" i="4"/>
  <c r="M484" i="4"/>
  <c r="K484" i="4"/>
  <c r="I484" i="4"/>
  <c r="G484" i="4"/>
  <c r="S483" i="4"/>
  <c r="Q483" i="4"/>
  <c r="O483" i="4"/>
  <c r="M483" i="4"/>
  <c r="K483" i="4"/>
  <c r="I483" i="4"/>
  <c r="G483" i="4"/>
  <c r="S482" i="4"/>
  <c r="Q482" i="4"/>
  <c r="O482" i="4"/>
  <c r="M482" i="4"/>
  <c r="K482" i="4"/>
  <c r="I482" i="4"/>
  <c r="G482" i="4"/>
  <c r="S481" i="4"/>
  <c r="Q481" i="4"/>
  <c r="O481" i="4"/>
  <c r="M481" i="4"/>
  <c r="K481" i="4"/>
  <c r="I481" i="4"/>
  <c r="G481" i="4"/>
  <c r="R480" i="4"/>
  <c r="P480" i="4"/>
  <c r="N480" i="4"/>
  <c r="L480" i="4"/>
  <c r="J480" i="4"/>
  <c r="H480" i="4"/>
  <c r="F480" i="4"/>
  <c r="S478" i="4"/>
  <c r="Q478" i="4"/>
  <c r="O478" i="4"/>
  <c r="M478" i="4"/>
  <c r="K478" i="4"/>
  <c r="I478" i="4"/>
  <c r="G478" i="4"/>
  <c r="S477" i="4"/>
  <c r="Q477" i="4"/>
  <c r="O477" i="4"/>
  <c r="M477" i="4"/>
  <c r="K477" i="4"/>
  <c r="I477" i="4"/>
  <c r="G477" i="4"/>
  <c r="S476" i="4"/>
  <c r="Q476" i="4"/>
  <c r="O476" i="4"/>
  <c r="M476" i="4"/>
  <c r="K476" i="4"/>
  <c r="I476" i="4"/>
  <c r="G476" i="4"/>
  <c r="S475" i="4"/>
  <c r="Q475" i="4"/>
  <c r="O475" i="4"/>
  <c r="M475" i="4"/>
  <c r="K475" i="4"/>
  <c r="I475" i="4"/>
  <c r="G475" i="4"/>
  <c r="S474" i="4"/>
  <c r="Q474" i="4"/>
  <c r="O474" i="4"/>
  <c r="M474" i="4"/>
  <c r="K474" i="4"/>
  <c r="I474" i="4"/>
  <c r="G474" i="4"/>
  <c r="S473" i="4"/>
  <c r="Q473" i="4"/>
  <c r="O473" i="4"/>
  <c r="M473" i="4"/>
  <c r="K473" i="4"/>
  <c r="I473" i="4"/>
  <c r="G473" i="4"/>
  <c r="S472" i="4"/>
  <c r="Q472" i="4"/>
  <c r="O472" i="4"/>
  <c r="M472" i="4"/>
  <c r="K472" i="4"/>
  <c r="I472" i="4"/>
  <c r="G472" i="4"/>
  <c r="R471" i="4"/>
  <c r="P471" i="4"/>
  <c r="N471" i="4"/>
  <c r="L471" i="4"/>
  <c r="J471" i="4"/>
  <c r="H471" i="4"/>
  <c r="F471" i="4"/>
  <c r="S467" i="4"/>
  <c r="Q467" i="4"/>
  <c r="O467" i="4"/>
  <c r="M467" i="4"/>
  <c r="K467" i="4"/>
  <c r="I467" i="4"/>
  <c r="G467" i="4"/>
  <c r="S466" i="4"/>
  <c r="Q466" i="4"/>
  <c r="O466" i="4"/>
  <c r="M466" i="4"/>
  <c r="K466" i="4"/>
  <c r="I466" i="4"/>
  <c r="G466" i="4"/>
  <c r="S465" i="4"/>
  <c r="Q465" i="4"/>
  <c r="O465" i="4"/>
  <c r="M465" i="4"/>
  <c r="K465" i="4"/>
  <c r="I465" i="4"/>
  <c r="G465" i="4"/>
  <c r="S464" i="4"/>
  <c r="Q464" i="4"/>
  <c r="O464" i="4"/>
  <c r="M464" i="4"/>
  <c r="K464" i="4"/>
  <c r="I464" i="4"/>
  <c r="G464" i="4"/>
  <c r="S463" i="4"/>
  <c r="Q463" i="4"/>
  <c r="O463" i="4"/>
  <c r="M463" i="4"/>
  <c r="K463" i="4"/>
  <c r="I463" i="4"/>
  <c r="G463" i="4"/>
  <c r="S462" i="4"/>
  <c r="Q462" i="4"/>
  <c r="O462" i="4"/>
  <c r="M462" i="4"/>
  <c r="K462" i="4"/>
  <c r="I462" i="4"/>
  <c r="G462" i="4"/>
  <c r="S461" i="4"/>
  <c r="Q461" i="4"/>
  <c r="O461" i="4"/>
  <c r="M461" i="4"/>
  <c r="K461" i="4"/>
  <c r="I461" i="4"/>
  <c r="G461" i="4"/>
  <c r="S460" i="4"/>
  <c r="Q460" i="4"/>
  <c r="O460" i="4"/>
  <c r="M460" i="4"/>
  <c r="K460" i="4"/>
  <c r="I460" i="4"/>
  <c r="G460" i="4"/>
  <c r="R459" i="4"/>
  <c r="P459" i="4"/>
  <c r="N459" i="4"/>
  <c r="L459" i="4"/>
  <c r="J459" i="4"/>
  <c r="H459" i="4"/>
  <c r="F459" i="4"/>
  <c r="S457" i="4"/>
  <c r="Q457" i="4"/>
  <c r="O457" i="4"/>
  <c r="M457" i="4"/>
  <c r="K457" i="4"/>
  <c r="I457" i="4"/>
  <c r="G457" i="4"/>
  <c r="S456" i="4"/>
  <c r="Q456" i="4"/>
  <c r="O456" i="4"/>
  <c r="M456" i="4"/>
  <c r="K456" i="4"/>
  <c r="I456" i="4"/>
  <c r="G456" i="4"/>
  <c r="S455" i="4"/>
  <c r="Q455" i="4"/>
  <c r="O455" i="4"/>
  <c r="M455" i="4"/>
  <c r="K455" i="4"/>
  <c r="I455" i="4"/>
  <c r="G455" i="4"/>
  <c r="S454" i="4"/>
  <c r="Q454" i="4"/>
  <c r="O454" i="4"/>
  <c r="M454" i="4"/>
  <c r="K454" i="4"/>
  <c r="I454" i="4"/>
  <c r="G454" i="4"/>
  <c r="S453" i="4"/>
  <c r="Q453" i="4"/>
  <c r="O453" i="4"/>
  <c r="M453" i="4"/>
  <c r="K453" i="4"/>
  <c r="I453" i="4"/>
  <c r="G453" i="4"/>
  <c r="S452" i="4"/>
  <c r="Q452" i="4"/>
  <c r="O452" i="4"/>
  <c r="M452" i="4"/>
  <c r="K452" i="4"/>
  <c r="I452" i="4"/>
  <c r="G452" i="4"/>
  <c r="S451" i="4"/>
  <c r="Q451" i="4"/>
  <c r="O451" i="4"/>
  <c r="M451" i="4"/>
  <c r="K451" i="4"/>
  <c r="I451" i="4"/>
  <c r="G451" i="4"/>
  <c r="S450" i="4"/>
  <c r="Q450" i="4"/>
  <c r="O450" i="4"/>
  <c r="M450" i="4"/>
  <c r="K450" i="4"/>
  <c r="I450" i="4"/>
  <c r="G450" i="4"/>
  <c r="S449" i="4"/>
  <c r="Q449" i="4"/>
  <c r="O449" i="4"/>
  <c r="M449" i="4"/>
  <c r="K449" i="4"/>
  <c r="I449" i="4"/>
  <c r="G449" i="4"/>
  <c r="S448" i="4"/>
  <c r="Q448" i="4"/>
  <c r="O448" i="4"/>
  <c r="M448" i="4"/>
  <c r="K448" i="4"/>
  <c r="I448" i="4"/>
  <c r="G448" i="4"/>
  <c r="S447" i="4"/>
  <c r="Q447" i="4"/>
  <c r="O447" i="4"/>
  <c r="M447" i="4"/>
  <c r="K447" i="4"/>
  <c r="I447" i="4"/>
  <c r="G447" i="4"/>
  <c r="S446" i="4"/>
  <c r="Q446" i="4"/>
  <c r="O446" i="4"/>
  <c r="M446" i="4"/>
  <c r="K446" i="4"/>
  <c r="I446" i="4"/>
  <c r="G446" i="4"/>
  <c r="S445" i="4"/>
  <c r="Q445" i="4"/>
  <c r="O445" i="4"/>
  <c r="M445" i="4"/>
  <c r="K445" i="4"/>
  <c r="I445" i="4"/>
  <c r="G445" i="4"/>
  <c r="S444" i="4"/>
  <c r="Q444" i="4"/>
  <c r="O444" i="4"/>
  <c r="M444" i="4"/>
  <c r="K444" i="4"/>
  <c r="I444" i="4"/>
  <c r="G444" i="4"/>
  <c r="S443" i="4"/>
  <c r="Q443" i="4"/>
  <c r="O443" i="4"/>
  <c r="M443" i="4"/>
  <c r="K443" i="4"/>
  <c r="I443" i="4"/>
  <c r="G443" i="4"/>
  <c r="S442" i="4"/>
  <c r="Q442" i="4"/>
  <c r="O442" i="4"/>
  <c r="M442" i="4"/>
  <c r="K442" i="4"/>
  <c r="I442" i="4"/>
  <c r="G442" i="4"/>
  <c r="S441" i="4"/>
  <c r="Q441" i="4"/>
  <c r="O441" i="4"/>
  <c r="M441" i="4"/>
  <c r="K441" i="4"/>
  <c r="I441" i="4"/>
  <c r="G441" i="4"/>
  <c r="R440" i="4"/>
  <c r="P440" i="4"/>
  <c r="N440" i="4"/>
  <c r="L440" i="4"/>
  <c r="J440" i="4"/>
  <c r="H440" i="4"/>
  <c r="F440" i="4"/>
  <c r="S438" i="4"/>
  <c r="Q438" i="4"/>
  <c r="O438" i="4"/>
  <c r="M438" i="4"/>
  <c r="K438" i="4"/>
  <c r="I438" i="4"/>
  <c r="G438" i="4"/>
  <c r="S437" i="4"/>
  <c r="Q437" i="4"/>
  <c r="O437" i="4"/>
  <c r="M437" i="4"/>
  <c r="K437" i="4"/>
  <c r="I437" i="4"/>
  <c r="G437" i="4"/>
  <c r="S436" i="4"/>
  <c r="Q436" i="4"/>
  <c r="O436" i="4"/>
  <c r="M436" i="4"/>
  <c r="K436" i="4"/>
  <c r="I436" i="4"/>
  <c r="G436" i="4"/>
  <c r="S435" i="4"/>
  <c r="Q435" i="4"/>
  <c r="O435" i="4"/>
  <c r="M435" i="4"/>
  <c r="K435" i="4"/>
  <c r="I435" i="4"/>
  <c r="G435" i="4"/>
  <c r="S434" i="4"/>
  <c r="Q434" i="4"/>
  <c r="O434" i="4"/>
  <c r="M434" i="4"/>
  <c r="K434" i="4"/>
  <c r="I434" i="4"/>
  <c r="G434" i="4"/>
  <c r="S433" i="4"/>
  <c r="Q433" i="4"/>
  <c r="O433" i="4"/>
  <c r="M433" i="4"/>
  <c r="K433" i="4"/>
  <c r="I433" i="4"/>
  <c r="G433" i="4"/>
  <c r="R432" i="4"/>
  <c r="P432" i="4"/>
  <c r="N432" i="4"/>
  <c r="L432" i="4"/>
  <c r="J432" i="4"/>
  <c r="H432" i="4"/>
  <c r="F432" i="4"/>
  <c r="S430" i="4"/>
  <c r="Q430" i="4"/>
  <c r="O430" i="4"/>
  <c r="M430" i="4"/>
  <c r="K430" i="4"/>
  <c r="I430" i="4"/>
  <c r="G430" i="4"/>
  <c r="S429" i="4"/>
  <c r="Q429" i="4"/>
  <c r="O429" i="4"/>
  <c r="M429" i="4"/>
  <c r="K429" i="4"/>
  <c r="I429" i="4"/>
  <c r="G429" i="4"/>
  <c r="S428" i="4"/>
  <c r="Q428" i="4"/>
  <c r="O428" i="4"/>
  <c r="M428" i="4"/>
  <c r="K428" i="4"/>
  <c r="I428" i="4"/>
  <c r="G428" i="4"/>
  <c r="S427" i="4"/>
  <c r="Q427" i="4"/>
  <c r="O427" i="4"/>
  <c r="M427" i="4"/>
  <c r="K427" i="4"/>
  <c r="I427" i="4"/>
  <c r="G427" i="4"/>
  <c r="R426" i="4"/>
  <c r="P426" i="4"/>
  <c r="N426" i="4"/>
  <c r="L426" i="4"/>
  <c r="J426" i="4"/>
  <c r="H426" i="4"/>
  <c r="F426" i="4"/>
  <c r="S424" i="4"/>
  <c r="Q424" i="4"/>
  <c r="O424" i="4"/>
  <c r="M424" i="4"/>
  <c r="K424" i="4"/>
  <c r="I424" i="4"/>
  <c r="G424" i="4"/>
  <c r="S423" i="4"/>
  <c r="Q423" i="4"/>
  <c r="O423" i="4"/>
  <c r="M423" i="4"/>
  <c r="K423" i="4"/>
  <c r="I423" i="4"/>
  <c r="G423" i="4"/>
  <c r="S422" i="4"/>
  <c r="Q422" i="4"/>
  <c r="O422" i="4"/>
  <c r="M422" i="4"/>
  <c r="K422" i="4"/>
  <c r="I422" i="4"/>
  <c r="G422" i="4"/>
  <c r="S421" i="4"/>
  <c r="Q421" i="4"/>
  <c r="O421" i="4"/>
  <c r="M421" i="4"/>
  <c r="K421" i="4"/>
  <c r="I421" i="4"/>
  <c r="G421" i="4"/>
  <c r="S420" i="4"/>
  <c r="Q420" i="4"/>
  <c r="O420" i="4"/>
  <c r="M420" i="4"/>
  <c r="K420" i="4"/>
  <c r="I420" i="4"/>
  <c r="G420" i="4"/>
  <c r="S419" i="4"/>
  <c r="Q419" i="4"/>
  <c r="O419" i="4"/>
  <c r="M419" i="4"/>
  <c r="K419" i="4"/>
  <c r="I419" i="4"/>
  <c r="G419" i="4"/>
  <c r="S418" i="4"/>
  <c r="Q418" i="4"/>
  <c r="O418" i="4"/>
  <c r="M418" i="4"/>
  <c r="K418" i="4"/>
  <c r="I418" i="4"/>
  <c r="G418" i="4"/>
  <c r="S417" i="4"/>
  <c r="Q417" i="4"/>
  <c r="O417" i="4"/>
  <c r="M417" i="4"/>
  <c r="K417" i="4"/>
  <c r="I417" i="4"/>
  <c r="G417" i="4"/>
  <c r="S416" i="4"/>
  <c r="Q416" i="4"/>
  <c r="O416" i="4"/>
  <c r="M416" i="4"/>
  <c r="K416" i="4"/>
  <c r="I416" i="4"/>
  <c r="G416" i="4"/>
  <c r="S415" i="4"/>
  <c r="Q415" i="4"/>
  <c r="O415" i="4"/>
  <c r="M415" i="4"/>
  <c r="K415" i="4"/>
  <c r="I415" i="4"/>
  <c r="G415" i="4"/>
  <c r="S414" i="4"/>
  <c r="Q414" i="4"/>
  <c r="O414" i="4"/>
  <c r="M414" i="4"/>
  <c r="K414" i="4"/>
  <c r="I414" i="4"/>
  <c r="G414" i="4"/>
  <c r="S413" i="4"/>
  <c r="Q413" i="4"/>
  <c r="O413" i="4"/>
  <c r="M413" i="4"/>
  <c r="K413" i="4"/>
  <c r="I413" i="4"/>
  <c r="G413" i="4"/>
  <c r="S412" i="4"/>
  <c r="Q412" i="4"/>
  <c r="O412" i="4"/>
  <c r="M412" i="4"/>
  <c r="K412" i="4"/>
  <c r="I412" i="4"/>
  <c r="G412" i="4"/>
  <c r="S411" i="4"/>
  <c r="Q411" i="4"/>
  <c r="O411" i="4"/>
  <c r="M411" i="4"/>
  <c r="K411" i="4"/>
  <c r="I411" i="4"/>
  <c r="G411" i="4"/>
  <c r="S410" i="4"/>
  <c r="Q410" i="4"/>
  <c r="O410" i="4"/>
  <c r="M410" i="4"/>
  <c r="K410" i="4"/>
  <c r="I410" i="4"/>
  <c r="G410" i="4"/>
  <c r="S409" i="4"/>
  <c r="Q409" i="4"/>
  <c r="O409" i="4"/>
  <c r="M409" i="4"/>
  <c r="K409" i="4"/>
  <c r="I409" i="4"/>
  <c r="G409" i="4"/>
  <c r="S408" i="4"/>
  <c r="Q408" i="4"/>
  <c r="O408" i="4"/>
  <c r="M408" i="4"/>
  <c r="K408" i="4"/>
  <c r="I408" i="4"/>
  <c r="G408" i="4"/>
  <c r="S407" i="4"/>
  <c r="Q407" i="4"/>
  <c r="O407" i="4"/>
  <c r="M407" i="4"/>
  <c r="K407" i="4"/>
  <c r="I407" i="4"/>
  <c r="G407" i="4"/>
  <c r="S406" i="4"/>
  <c r="Q406" i="4"/>
  <c r="O406" i="4"/>
  <c r="M406" i="4"/>
  <c r="K406" i="4"/>
  <c r="I406" i="4"/>
  <c r="G406" i="4"/>
  <c r="S405" i="4"/>
  <c r="Q405" i="4"/>
  <c r="O405" i="4"/>
  <c r="M405" i="4"/>
  <c r="K405" i="4"/>
  <c r="I405" i="4"/>
  <c r="G405" i="4"/>
  <c r="S404" i="4"/>
  <c r="Q404" i="4"/>
  <c r="O404" i="4"/>
  <c r="M404" i="4"/>
  <c r="K404" i="4"/>
  <c r="I404" i="4"/>
  <c r="G404" i="4"/>
  <c r="S403" i="4"/>
  <c r="Q403" i="4"/>
  <c r="O403" i="4"/>
  <c r="M403" i="4"/>
  <c r="K403" i="4"/>
  <c r="I403" i="4"/>
  <c r="G403" i="4"/>
  <c r="S402" i="4"/>
  <c r="Q402" i="4"/>
  <c r="O402" i="4"/>
  <c r="M402" i="4"/>
  <c r="K402" i="4"/>
  <c r="I402" i="4"/>
  <c r="G402" i="4"/>
  <c r="S401" i="4"/>
  <c r="Q401" i="4"/>
  <c r="O401" i="4"/>
  <c r="M401" i="4"/>
  <c r="K401" i="4"/>
  <c r="I401" i="4"/>
  <c r="G401" i="4"/>
  <c r="S400" i="4"/>
  <c r="Q400" i="4"/>
  <c r="O400" i="4"/>
  <c r="M400" i="4"/>
  <c r="K400" i="4"/>
  <c r="I400" i="4"/>
  <c r="G400" i="4"/>
  <c r="S399" i="4"/>
  <c r="Q399" i="4"/>
  <c r="O399" i="4"/>
  <c r="M399" i="4"/>
  <c r="K399" i="4"/>
  <c r="I399" i="4"/>
  <c r="G399" i="4"/>
  <c r="S398" i="4"/>
  <c r="Q398" i="4"/>
  <c r="O398" i="4"/>
  <c r="M398" i="4"/>
  <c r="K398" i="4"/>
  <c r="I398" i="4"/>
  <c r="G398" i="4"/>
  <c r="S397" i="4"/>
  <c r="Q397" i="4"/>
  <c r="O397" i="4"/>
  <c r="M397" i="4"/>
  <c r="K397" i="4"/>
  <c r="I397" i="4"/>
  <c r="G397" i="4"/>
  <c r="S396" i="4"/>
  <c r="Q396" i="4"/>
  <c r="O396" i="4"/>
  <c r="M396" i="4"/>
  <c r="K396" i="4"/>
  <c r="I396" i="4"/>
  <c r="G396" i="4"/>
  <c r="S395" i="4"/>
  <c r="Q395" i="4"/>
  <c r="O395" i="4"/>
  <c r="M395" i="4"/>
  <c r="K395" i="4"/>
  <c r="I395" i="4"/>
  <c r="G395" i="4"/>
  <c r="S394" i="4"/>
  <c r="Q394" i="4"/>
  <c r="O394" i="4"/>
  <c r="M394" i="4"/>
  <c r="K394" i="4"/>
  <c r="I394" i="4"/>
  <c r="G394" i="4"/>
  <c r="R393" i="4"/>
  <c r="P393" i="4"/>
  <c r="N393" i="4"/>
  <c r="L393" i="4"/>
  <c r="J393" i="4"/>
  <c r="H393" i="4"/>
  <c r="F393" i="4"/>
  <c r="S390" i="4"/>
  <c r="Q390" i="4"/>
  <c r="O390" i="4"/>
  <c r="M390" i="4"/>
  <c r="K390" i="4"/>
  <c r="I390" i="4"/>
  <c r="G390" i="4"/>
  <c r="S389" i="4"/>
  <c r="Q389" i="4"/>
  <c r="O389" i="4"/>
  <c r="M389" i="4"/>
  <c r="K389" i="4"/>
  <c r="I389" i="4"/>
  <c r="G389" i="4"/>
  <c r="S388" i="4"/>
  <c r="Q388" i="4"/>
  <c r="O388" i="4"/>
  <c r="M388" i="4"/>
  <c r="K388" i="4"/>
  <c r="I388" i="4"/>
  <c r="G388" i="4"/>
  <c r="S387" i="4"/>
  <c r="Q387" i="4"/>
  <c r="O387" i="4"/>
  <c r="M387" i="4"/>
  <c r="K387" i="4"/>
  <c r="I387" i="4"/>
  <c r="G387" i="4"/>
  <c r="S386" i="4"/>
  <c r="Q386" i="4"/>
  <c r="O386" i="4"/>
  <c r="M386" i="4"/>
  <c r="K386" i="4"/>
  <c r="I386" i="4"/>
  <c r="G386" i="4"/>
  <c r="S385" i="4"/>
  <c r="Q385" i="4"/>
  <c r="O385" i="4"/>
  <c r="M385" i="4"/>
  <c r="K385" i="4"/>
  <c r="I385" i="4"/>
  <c r="G385" i="4"/>
  <c r="S384" i="4"/>
  <c r="Q384" i="4"/>
  <c r="O384" i="4"/>
  <c r="M384" i="4"/>
  <c r="K384" i="4"/>
  <c r="I384" i="4"/>
  <c r="G384" i="4"/>
  <c r="R383" i="4"/>
  <c r="P383" i="4"/>
  <c r="N383" i="4"/>
  <c r="L383" i="4"/>
  <c r="J383" i="4"/>
  <c r="H383" i="4"/>
  <c r="F383" i="4"/>
  <c r="S382" i="4"/>
  <c r="Q382" i="4"/>
  <c r="O382" i="4"/>
  <c r="M382" i="4"/>
  <c r="K382" i="4"/>
  <c r="I382" i="4"/>
  <c r="G382" i="4"/>
  <c r="S381" i="4"/>
  <c r="Q381" i="4"/>
  <c r="O381" i="4"/>
  <c r="M381" i="4"/>
  <c r="K381" i="4"/>
  <c r="I381" i="4"/>
  <c r="G381" i="4"/>
  <c r="S380" i="4"/>
  <c r="Q380" i="4"/>
  <c r="O380" i="4"/>
  <c r="M380" i="4"/>
  <c r="K380" i="4"/>
  <c r="I380" i="4"/>
  <c r="G380" i="4"/>
  <c r="R379" i="4"/>
  <c r="P379" i="4"/>
  <c r="N379" i="4"/>
  <c r="L379" i="4"/>
  <c r="J379" i="4"/>
  <c r="H379" i="4"/>
  <c r="F379" i="4"/>
  <c r="S378" i="4"/>
  <c r="Q378" i="4"/>
  <c r="O378" i="4"/>
  <c r="M378" i="4"/>
  <c r="K378" i="4"/>
  <c r="I378" i="4"/>
  <c r="G378" i="4"/>
  <c r="S377" i="4"/>
  <c r="Q377" i="4"/>
  <c r="O377" i="4"/>
  <c r="M377" i="4"/>
  <c r="K377" i="4"/>
  <c r="I377" i="4"/>
  <c r="G377" i="4"/>
  <c r="S376" i="4"/>
  <c r="Q376" i="4"/>
  <c r="O376" i="4"/>
  <c r="M376" i="4"/>
  <c r="K376" i="4"/>
  <c r="I376" i="4"/>
  <c r="G376" i="4"/>
  <c r="S375" i="4"/>
  <c r="Q375" i="4"/>
  <c r="O375" i="4"/>
  <c r="M375" i="4"/>
  <c r="K375" i="4"/>
  <c r="I375" i="4"/>
  <c r="G375" i="4"/>
  <c r="S374" i="4"/>
  <c r="Q374" i="4"/>
  <c r="O374" i="4"/>
  <c r="M374" i="4"/>
  <c r="K374" i="4"/>
  <c r="I374" i="4"/>
  <c r="G374" i="4"/>
  <c r="R373" i="4"/>
  <c r="P373" i="4"/>
  <c r="N373" i="4"/>
  <c r="L373" i="4"/>
  <c r="J373" i="4"/>
  <c r="H373" i="4"/>
  <c r="F373" i="4"/>
  <c r="S372" i="4"/>
  <c r="Q372" i="4"/>
  <c r="O372" i="4"/>
  <c r="M372" i="4"/>
  <c r="K372" i="4"/>
  <c r="I372" i="4"/>
  <c r="G372" i="4"/>
  <c r="S371" i="4"/>
  <c r="Q371" i="4"/>
  <c r="O371" i="4"/>
  <c r="M371" i="4"/>
  <c r="K371" i="4"/>
  <c r="I371" i="4"/>
  <c r="G371" i="4"/>
  <c r="S370" i="4"/>
  <c r="Q370" i="4"/>
  <c r="O370" i="4"/>
  <c r="M370" i="4"/>
  <c r="K370" i="4"/>
  <c r="I370" i="4"/>
  <c r="G370" i="4"/>
  <c r="R369" i="4"/>
  <c r="P369" i="4"/>
  <c r="N369" i="4"/>
  <c r="L369" i="4"/>
  <c r="J369" i="4"/>
  <c r="H369" i="4"/>
  <c r="F369" i="4"/>
  <c r="S368" i="4"/>
  <c r="Q368" i="4"/>
  <c r="O368" i="4"/>
  <c r="M368" i="4"/>
  <c r="K368" i="4"/>
  <c r="I368" i="4"/>
  <c r="G368" i="4"/>
  <c r="S367" i="4"/>
  <c r="Q367" i="4"/>
  <c r="O367" i="4"/>
  <c r="M367" i="4"/>
  <c r="K367" i="4"/>
  <c r="I367" i="4"/>
  <c r="G367" i="4"/>
  <c r="S366" i="4"/>
  <c r="Q366" i="4"/>
  <c r="O366" i="4"/>
  <c r="M366" i="4"/>
  <c r="K366" i="4"/>
  <c r="I366" i="4"/>
  <c r="G366" i="4"/>
  <c r="S365" i="4"/>
  <c r="Q365" i="4"/>
  <c r="O365" i="4"/>
  <c r="M365" i="4"/>
  <c r="K365" i="4"/>
  <c r="I365" i="4"/>
  <c r="G365" i="4"/>
  <c r="S364" i="4"/>
  <c r="Q364" i="4"/>
  <c r="O364" i="4"/>
  <c r="M364" i="4"/>
  <c r="K364" i="4"/>
  <c r="I364" i="4"/>
  <c r="G364" i="4"/>
  <c r="S363" i="4"/>
  <c r="Q363" i="4"/>
  <c r="O363" i="4"/>
  <c r="M363" i="4"/>
  <c r="K363" i="4"/>
  <c r="I363" i="4"/>
  <c r="G363" i="4"/>
  <c r="S362" i="4"/>
  <c r="Q362" i="4"/>
  <c r="O362" i="4"/>
  <c r="M362" i="4"/>
  <c r="K362" i="4"/>
  <c r="I362" i="4"/>
  <c r="G362" i="4"/>
  <c r="R361" i="4"/>
  <c r="P361" i="4"/>
  <c r="N361" i="4"/>
  <c r="L361" i="4"/>
  <c r="J361" i="4"/>
  <c r="H361" i="4"/>
  <c r="F361" i="4"/>
  <c r="S360" i="4"/>
  <c r="Q360" i="4"/>
  <c r="O360" i="4"/>
  <c r="M360" i="4"/>
  <c r="K360" i="4"/>
  <c r="I360" i="4"/>
  <c r="G360" i="4"/>
  <c r="S359" i="4"/>
  <c r="Q359" i="4"/>
  <c r="O359" i="4"/>
  <c r="M359" i="4"/>
  <c r="K359" i="4"/>
  <c r="I359" i="4"/>
  <c r="G359" i="4"/>
  <c r="S358" i="4"/>
  <c r="Q358" i="4"/>
  <c r="O358" i="4"/>
  <c r="M358" i="4"/>
  <c r="K358" i="4"/>
  <c r="I358" i="4"/>
  <c r="G358" i="4"/>
  <c r="S357" i="4"/>
  <c r="Q357" i="4"/>
  <c r="O357" i="4"/>
  <c r="M357" i="4"/>
  <c r="K357" i="4"/>
  <c r="I357" i="4"/>
  <c r="G357" i="4"/>
  <c r="S356" i="4"/>
  <c r="Q356" i="4"/>
  <c r="O356" i="4"/>
  <c r="M356" i="4"/>
  <c r="K356" i="4"/>
  <c r="I356" i="4"/>
  <c r="G356" i="4"/>
  <c r="S355" i="4"/>
  <c r="Q355" i="4"/>
  <c r="O355" i="4"/>
  <c r="M355" i="4"/>
  <c r="K355" i="4"/>
  <c r="I355" i="4"/>
  <c r="G355" i="4"/>
  <c r="S354" i="4"/>
  <c r="Q354" i="4"/>
  <c r="O354" i="4"/>
  <c r="M354" i="4"/>
  <c r="K354" i="4"/>
  <c r="I354" i="4"/>
  <c r="G354" i="4"/>
  <c r="S353" i="4"/>
  <c r="Q353" i="4"/>
  <c r="O353" i="4"/>
  <c r="M353" i="4"/>
  <c r="K353" i="4"/>
  <c r="I353" i="4"/>
  <c r="G353" i="4"/>
  <c r="R352" i="4"/>
  <c r="P352" i="4"/>
  <c r="N352" i="4"/>
  <c r="L352" i="4"/>
  <c r="J352" i="4"/>
  <c r="H352" i="4"/>
  <c r="F352" i="4"/>
  <c r="S351" i="4"/>
  <c r="Q351" i="4"/>
  <c r="O351" i="4"/>
  <c r="M351" i="4"/>
  <c r="K351" i="4"/>
  <c r="I351" i="4"/>
  <c r="G351" i="4"/>
  <c r="S350" i="4"/>
  <c r="Q350" i="4"/>
  <c r="O350" i="4"/>
  <c r="M350" i="4"/>
  <c r="K350" i="4"/>
  <c r="I350" i="4"/>
  <c r="G350" i="4"/>
  <c r="R349" i="4"/>
  <c r="P349" i="4"/>
  <c r="N349" i="4"/>
  <c r="L349" i="4"/>
  <c r="J349" i="4"/>
  <c r="H349" i="4"/>
  <c r="F349" i="4"/>
  <c r="S348" i="4"/>
  <c r="Q348" i="4"/>
  <c r="O348" i="4"/>
  <c r="M348" i="4"/>
  <c r="K348" i="4"/>
  <c r="I348" i="4"/>
  <c r="G348" i="4"/>
  <c r="S347" i="4"/>
  <c r="Q347" i="4"/>
  <c r="O347" i="4"/>
  <c r="M347" i="4"/>
  <c r="K347" i="4"/>
  <c r="I347" i="4"/>
  <c r="G347" i="4"/>
  <c r="R346" i="4"/>
  <c r="P346" i="4"/>
  <c r="N346" i="4"/>
  <c r="L346" i="4"/>
  <c r="J346" i="4"/>
  <c r="H346" i="4"/>
  <c r="F346" i="4"/>
  <c r="S345" i="4"/>
  <c r="Q345" i="4"/>
  <c r="O345" i="4"/>
  <c r="M345" i="4"/>
  <c r="K345" i="4"/>
  <c r="I345" i="4"/>
  <c r="G345" i="4"/>
  <c r="S344" i="4"/>
  <c r="Q344" i="4"/>
  <c r="O344" i="4"/>
  <c r="M344" i="4"/>
  <c r="K344" i="4"/>
  <c r="I344" i="4"/>
  <c r="G344" i="4"/>
  <c r="R343" i="4"/>
  <c r="P343" i="4"/>
  <c r="N343" i="4"/>
  <c r="L343" i="4"/>
  <c r="J343" i="4"/>
  <c r="H343" i="4"/>
  <c r="F343" i="4"/>
  <c r="S342" i="4"/>
  <c r="Q342" i="4"/>
  <c r="O342" i="4"/>
  <c r="M342" i="4"/>
  <c r="K342" i="4"/>
  <c r="I342" i="4"/>
  <c r="G342" i="4"/>
  <c r="S341" i="4"/>
  <c r="Q341" i="4"/>
  <c r="O341" i="4"/>
  <c r="M341" i="4"/>
  <c r="K341" i="4"/>
  <c r="I341" i="4"/>
  <c r="G341" i="4"/>
  <c r="S340" i="4"/>
  <c r="Q340" i="4"/>
  <c r="O340" i="4"/>
  <c r="M340" i="4"/>
  <c r="K340" i="4"/>
  <c r="I340" i="4"/>
  <c r="G340" i="4"/>
  <c r="S339" i="4"/>
  <c r="Q339" i="4"/>
  <c r="O339" i="4"/>
  <c r="M339" i="4"/>
  <c r="K339" i="4"/>
  <c r="I339" i="4"/>
  <c r="G339" i="4"/>
  <c r="S338" i="4"/>
  <c r="Q338" i="4"/>
  <c r="O338" i="4"/>
  <c r="M338" i="4"/>
  <c r="K338" i="4"/>
  <c r="I338" i="4"/>
  <c r="G338" i="4"/>
  <c r="S337" i="4"/>
  <c r="Q337" i="4"/>
  <c r="O337" i="4"/>
  <c r="M337" i="4"/>
  <c r="K337" i="4"/>
  <c r="I337" i="4"/>
  <c r="G337" i="4"/>
  <c r="R336" i="4"/>
  <c r="P336" i="4"/>
  <c r="N336" i="4"/>
  <c r="L336" i="4"/>
  <c r="J336" i="4"/>
  <c r="H336" i="4"/>
  <c r="F336" i="4"/>
  <c r="S335" i="4"/>
  <c r="Q335" i="4"/>
  <c r="O335" i="4"/>
  <c r="M335" i="4"/>
  <c r="K335" i="4"/>
  <c r="I335" i="4"/>
  <c r="G335" i="4"/>
  <c r="S334" i="4"/>
  <c r="Q334" i="4"/>
  <c r="O334" i="4"/>
  <c r="M334" i="4"/>
  <c r="K334" i="4"/>
  <c r="I334" i="4"/>
  <c r="G334" i="4"/>
  <c r="S333" i="4"/>
  <c r="Q333" i="4"/>
  <c r="O333" i="4"/>
  <c r="M333" i="4"/>
  <c r="K333" i="4"/>
  <c r="I333" i="4"/>
  <c r="G333" i="4"/>
  <c r="S332" i="4"/>
  <c r="Q332" i="4"/>
  <c r="O332" i="4"/>
  <c r="M332" i="4"/>
  <c r="K332" i="4"/>
  <c r="I332" i="4"/>
  <c r="G332" i="4"/>
  <c r="S331" i="4"/>
  <c r="Q331" i="4"/>
  <c r="O331" i="4"/>
  <c r="M331" i="4"/>
  <c r="K331" i="4"/>
  <c r="I331" i="4"/>
  <c r="G331" i="4"/>
  <c r="S330" i="4"/>
  <c r="Q330" i="4"/>
  <c r="O330" i="4"/>
  <c r="M330" i="4"/>
  <c r="K330" i="4"/>
  <c r="I330" i="4"/>
  <c r="G330" i="4"/>
  <c r="R329" i="4"/>
  <c r="P329" i="4"/>
  <c r="N329" i="4"/>
  <c r="L329" i="4"/>
  <c r="J329" i="4"/>
  <c r="H329" i="4"/>
  <c r="F329" i="4"/>
  <c r="S328" i="4"/>
  <c r="Q328" i="4"/>
  <c r="O328" i="4"/>
  <c r="M328" i="4"/>
  <c r="K328" i="4"/>
  <c r="I328" i="4"/>
  <c r="G328" i="4"/>
  <c r="S327" i="4"/>
  <c r="Q327" i="4"/>
  <c r="O327" i="4"/>
  <c r="M327" i="4"/>
  <c r="K327" i="4"/>
  <c r="I327" i="4"/>
  <c r="G327" i="4"/>
  <c r="S326" i="4"/>
  <c r="Q326" i="4"/>
  <c r="O326" i="4"/>
  <c r="M326" i="4"/>
  <c r="K326" i="4"/>
  <c r="I326" i="4"/>
  <c r="G326" i="4"/>
  <c r="S325" i="4"/>
  <c r="Q325" i="4"/>
  <c r="O325" i="4"/>
  <c r="M325" i="4"/>
  <c r="K325" i="4"/>
  <c r="I325" i="4"/>
  <c r="G325" i="4"/>
  <c r="S324" i="4"/>
  <c r="Q324" i="4"/>
  <c r="O324" i="4"/>
  <c r="M324" i="4"/>
  <c r="K324" i="4"/>
  <c r="I324" i="4"/>
  <c r="G324" i="4"/>
  <c r="S323" i="4"/>
  <c r="Q323" i="4"/>
  <c r="O323" i="4"/>
  <c r="M323" i="4"/>
  <c r="K323" i="4"/>
  <c r="I323" i="4"/>
  <c r="G323" i="4"/>
  <c r="S322" i="4"/>
  <c r="Q322" i="4"/>
  <c r="O322" i="4"/>
  <c r="M322" i="4"/>
  <c r="K322" i="4"/>
  <c r="I322" i="4"/>
  <c r="G322" i="4"/>
  <c r="S321" i="4"/>
  <c r="Q321" i="4"/>
  <c r="O321" i="4"/>
  <c r="M321" i="4"/>
  <c r="K321" i="4"/>
  <c r="I321" i="4"/>
  <c r="G321" i="4"/>
  <c r="S320" i="4"/>
  <c r="Q320" i="4"/>
  <c r="O320" i="4"/>
  <c r="M320" i="4"/>
  <c r="K320" i="4"/>
  <c r="I320" i="4"/>
  <c r="G320" i="4"/>
  <c r="S319" i="4"/>
  <c r="Q319" i="4"/>
  <c r="O319" i="4"/>
  <c r="M319" i="4"/>
  <c r="K319" i="4"/>
  <c r="I319" i="4"/>
  <c r="G319" i="4"/>
  <c r="S318" i="4"/>
  <c r="Q318" i="4"/>
  <c r="O318" i="4"/>
  <c r="M318" i="4"/>
  <c r="K318" i="4"/>
  <c r="I318" i="4"/>
  <c r="G318" i="4"/>
  <c r="S317" i="4"/>
  <c r="Q317" i="4"/>
  <c r="O317" i="4"/>
  <c r="M317" i="4"/>
  <c r="K317" i="4"/>
  <c r="I317" i="4"/>
  <c r="G317" i="4"/>
  <c r="R316" i="4"/>
  <c r="P316" i="4"/>
  <c r="N316" i="4"/>
  <c r="L316" i="4"/>
  <c r="J316" i="4"/>
  <c r="H316" i="4"/>
  <c r="F316" i="4"/>
  <c r="S315" i="4"/>
  <c r="Q315" i="4"/>
  <c r="O315" i="4"/>
  <c r="M315" i="4"/>
  <c r="K315" i="4"/>
  <c r="I315" i="4"/>
  <c r="G315" i="4"/>
  <c r="S314" i="4"/>
  <c r="Q314" i="4"/>
  <c r="O314" i="4"/>
  <c r="M314" i="4"/>
  <c r="K314" i="4"/>
  <c r="I314" i="4"/>
  <c r="G314" i="4"/>
  <c r="S313" i="4"/>
  <c r="Q313" i="4"/>
  <c r="O313" i="4"/>
  <c r="M313" i="4"/>
  <c r="K313" i="4"/>
  <c r="I313" i="4"/>
  <c r="G313" i="4"/>
  <c r="S312" i="4"/>
  <c r="Q312" i="4"/>
  <c r="O312" i="4"/>
  <c r="M312" i="4"/>
  <c r="K312" i="4"/>
  <c r="I312" i="4"/>
  <c r="G312" i="4"/>
  <c r="S311" i="4"/>
  <c r="Q311" i="4"/>
  <c r="O311" i="4"/>
  <c r="M311" i="4"/>
  <c r="K311" i="4"/>
  <c r="I311" i="4"/>
  <c r="G311" i="4"/>
  <c r="R310" i="4"/>
  <c r="S310" i="4" s="1"/>
  <c r="P310" i="4"/>
  <c r="N310" i="4"/>
  <c r="L310" i="4"/>
  <c r="J310" i="4"/>
  <c r="K310" i="4" s="1"/>
  <c r="H310" i="4"/>
  <c r="I310" i="4" s="1"/>
  <c r="F310" i="4"/>
  <c r="G310" i="4" s="1"/>
  <c r="R308" i="4"/>
  <c r="P308" i="4"/>
  <c r="N308" i="4"/>
  <c r="L308" i="4"/>
  <c r="J308" i="4"/>
  <c r="H308" i="4"/>
  <c r="F308" i="4"/>
  <c r="S307" i="4"/>
  <c r="Q307" i="4"/>
  <c r="O307" i="4"/>
  <c r="M307" i="4"/>
  <c r="K307" i="4"/>
  <c r="I307" i="4"/>
  <c r="G307" i="4"/>
  <c r="S306" i="4"/>
  <c r="Q306" i="4"/>
  <c r="O306" i="4"/>
  <c r="M306" i="4"/>
  <c r="K306" i="4"/>
  <c r="I306" i="4"/>
  <c r="G306" i="4"/>
  <c r="S305" i="4"/>
  <c r="Q305" i="4"/>
  <c r="O305" i="4"/>
  <c r="M305" i="4"/>
  <c r="K305" i="4"/>
  <c r="I305" i="4"/>
  <c r="G305" i="4"/>
  <c r="S304" i="4"/>
  <c r="Q304" i="4"/>
  <c r="O304" i="4"/>
  <c r="M304" i="4"/>
  <c r="K304" i="4"/>
  <c r="I304" i="4"/>
  <c r="G304" i="4"/>
  <c r="S303" i="4"/>
  <c r="Q303" i="4"/>
  <c r="O303" i="4"/>
  <c r="M303" i="4"/>
  <c r="K303" i="4"/>
  <c r="I303" i="4"/>
  <c r="G303" i="4"/>
  <c r="S302" i="4"/>
  <c r="Q302" i="4"/>
  <c r="O302" i="4"/>
  <c r="M302" i="4"/>
  <c r="K302" i="4"/>
  <c r="I302" i="4"/>
  <c r="G302" i="4"/>
  <c r="S301" i="4"/>
  <c r="Q301" i="4"/>
  <c r="O301" i="4"/>
  <c r="M301" i="4"/>
  <c r="K301" i="4"/>
  <c r="I301" i="4"/>
  <c r="G301" i="4"/>
  <c r="S300" i="4"/>
  <c r="Q300" i="4"/>
  <c r="O300" i="4"/>
  <c r="M300" i="4"/>
  <c r="K300" i="4"/>
  <c r="I300" i="4"/>
  <c r="G300" i="4"/>
  <c r="S299" i="4"/>
  <c r="Q299" i="4"/>
  <c r="O299" i="4"/>
  <c r="M299" i="4"/>
  <c r="K299" i="4"/>
  <c r="I299" i="4"/>
  <c r="G299" i="4"/>
  <c r="S298" i="4"/>
  <c r="Q298" i="4"/>
  <c r="O298" i="4"/>
  <c r="M298" i="4"/>
  <c r="K298" i="4"/>
  <c r="I298" i="4"/>
  <c r="G298" i="4"/>
  <c r="S297" i="4"/>
  <c r="Q297" i="4"/>
  <c r="O297" i="4"/>
  <c r="M297" i="4"/>
  <c r="K297" i="4"/>
  <c r="I297" i="4"/>
  <c r="G297" i="4"/>
  <c r="S296" i="4"/>
  <c r="Q296" i="4"/>
  <c r="O296" i="4"/>
  <c r="M296" i="4"/>
  <c r="K296" i="4"/>
  <c r="I296" i="4"/>
  <c r="G296" i="4"/>
  <c r="S295" i="4"/>
  <c r="Q295" i="4"/>
  <c r="O295" i="4"/>
  <c r="M295" i="4"/>
  <c r="K295" i="4"/>
  <c r="I295" i="4"/>
  <c r="G295" i="4"/>
  <c r="S294" i="4"/>
  <c r="Q294" i="4"/>
  <c r="O294" i="4"/>
  <c r="M294" i="4"/>
  <c r="K294" i="4"/>
  <c r="I294" i="4"/>
  <c r="G294" i="4"/>
  <c r="S293" i="4"/>
  <c r="Q293" i="4"/>
  <c r="O293" i="4"/>
  <c r="M293" i="4"/>
  <c r="K293" i="4"/>
  <c r="I293" i="4"/>
  <c r="G293" i="4"/>
  <c r="S292" i="4"/>
  <c r="Q292" i="4"/>
  <c r="O292" i="4"/>
  <c r="M292" i="4"/>
  <c r="K292" i="4"/>
  <c r="I292" i="4"/>
  <c r="G292" i="4"/>
  <c r="S291" i="4"/>
  <c r="Q291" i="4"/>
  <c r="O291" i="4"/>
  <c r="M291" i="4"/>
  <c r="K291" i="4"/>
  <c r="I291" i="4"/>
  <c r="G291" i="4"/>
  <c r="S290" i="4"/>
  <c r="Q290" i="4"/>
  <c r="O290" i="4"/>
  <c r="M290" i="4"/>
  <c r="K290" i="4"/>
  <c r="I290" i="4"/>
  <c r="G290" i="4"/>
  <c r="S289" i="4"/>
  <c r="Q289" i="4"/>
  <c r="O289" i="4"/>
  <c r="M289" i="4"/>
  <c r="K289" i="4"/>
  <c r="I289" i="4"/>
  <c r="G289" i="4"/>
  <c r="R288" i="4"/>
  <c r="P288" i="4"/>
  <c r="N288" i="4"/>
  <c r="L288" i="4"/>
  <c r="J288" i="4"/>
  <c r="H288" i="4"/>
  <c r="F288" i="4"/>
  <c r="S286" i="4"/>
  <c r="Q286" i="4"/>
  <c r="O286" i="4"/>
  <c r="M286" i="4"/>
  <c r="K286" i="4"/>
  <c r="I286" i="4"/>
  <c r="G286" i="4"/>
  <c r="S285" i="4"/>
  <c r="Q285" i="4"/>
  <c r="O285" i="4"/>
  <c r="M285" i="4"/>
  <c r="K285" i="4"/>
  <c r="I285" i="4"/>
  <c r="G285" i="4"/>
  <c r="S284" i="4"/>
  <c r="Q284" i="4"/>
  <c r="O284" i="4"/>
  <c r="M284" i="4"/>
  <c r="K284" i="4"/>
  <c r="I284" i="4"/>
  <c r="G284" i="4"/>
  <c r="S283" i="4"/>
  <c r="Q283" i="4"/>
  <c r="O283" i="4"/>
  <c r="M283" i="4"/>
  <c r="K283" i="4"/>
  <c r="I283" i="4"/>
  <c r="G283" i="4"/>
  <c r="S282" i="4"/>
  <c r="Q282" i="4"/>
  <c r="O282" i="4"/>
  <c r="M282" i="4"/>
  <c r="K282" i="4"/>
  <c r="I282" i="4"/>
  <c r="G282" i="4"/>
  <c r="S281" i="4"/>
  <c r="Q281" i="4"/>
  <c r="O281" i="4"/>
  <c r="M281" i="4"/>
  <c r="K281" i="4"/>
  <c r="I281" i="4"/>
  <c r="G281" i="4"/>
  <c r="S280" i="4"/>
  <c r="Q280" i="4"/>
  <c r="O280" i="4"/>
  <c r="M280" i="4"/>
  <c r="K280" i="4"/>
  <c r="I280" i="4"/>
  <c r="G280" i="4"/>
  <c r="S279" i="4"/>
  <c r="Q279" i="4"/>
  <c r="O279" i="4"/>
  <c r="M279" i="4"/>
  <c r="K279" i="4"/>
  <c r="I279" i="4"/>
  <c r="G279" i="4"/>
  <c r="S278" i="4"/>
  <c r="Q278" i="4"/>
  <c r="O278" i="4"/>
  <c r="M278" i="4"/>
  <c r="K278" i="4"/>
  <c r="I278" i="4"/>
  <c r="G278" i="4"/>
  <c r="S277" i="4"/>
  <c r="Q277" i="4"/>
  <c r="O277" i="4"/>
  <c r="M277" i="4"/>
  <c r="K277" i="4"/>
  <c r="I277" i="4"/>
  <c r="G277" i="4"/>
  <c r="S276" i="4"/>
  <c r="Q276" i="4"/>
  <c r="O276" i="4"/>
  <c r="M276" i="4"/>
  <c r="K276" i="4"/>
  <c r="I276" i="4"/>
  <c r="G276" i="4"/>
  <c r="S275" i="4"/>
  <c r="Q275" i="4"/>
  <c r="O275" i="4"/>
  <c r="M275" i="4"/>
  <c r="K275" i="4"/>
  <c r="I275" i="4"/>
  <c r="G275" i="4"/>
  <c r="S274" i="4"/>
  <c r="Q274" i="4"/>
  <c r="O274" i="4"/>
  <c r="M274" i="4"/>
  <c r="K274" i="4"/>
  <c r="I274" i="4"/>
  <c r="G274" i="4"/>
  <c r="S273" i="4"/>
  <c r="Q273" i="4"/>
  <c r="O273" i="4"/>
  <c r="M273" i="4"/>
  <c r="K273" i="4"/>
  <c r="I273" i="4"/>
  <c r="G273" i="4"/>
  <c r="S272" i="4"/>
  <c r="Q272" i="4"/>
  <c r="O272" i="4"/>
  <c r="M272" i="4"/>
  <c r="K272" i="4"/>
  <c r="I272" i="4"/>
  <c r="G272" i="4"/>
  <c r="S271" i="4"/>
  <c r="Q271" i="4"/>
  <c r="O271" i="4"/>
  <c r="M271" i="4"/>
  <c r="K271" i="4"/>
  <c r="I271" i="4"/>
  <c r="G271" i="4"/>
  <c r="S270" i="4"/>
  <c r="Q270" i="4"/>
  <c r="O270" i="4"/>
  <c r="M270" i="4"/>
  <c r="K270" i="4"/>
  <c r="I270" i="4"/>
  <c r="G270" i="4"/>
  <c r="S269" i="4"/>
  <c r="Q269" i="4"/>
  <c r="O269" i="4"/>
  <c r="M269" i="4"/>
  <c r="K269" i="4"/>
  <c r="I269" i="4"/>
  <c r="G269" i="4"/>
  <c r="S268" i="4"/>
  <c r="Q268" i="4"/>
  <c r="O268" i="4"/>
  <c r="M268" i="4"/>
  <c r="K268" i="4"/>
  <c r="I268" i="4"/>
  <c r="G268" i="4"/>
  <c r="S267" i="4"/>
  <c r="Q267" i="4"/>
  <c r="O267" i="4"/>
  <c r="M267" i="4"/>
  <c r="K267" i="4"/>
  <c r="I267" i="4"/>
  <c r="G267" i="4"/>
  <c r="S266" i="4"/>
  <c r="Q266" i="4"/>
  <c r="O266" i="4"/>
  <c r="M266" i="4"/>
  <c r="K266" i="4"/>
  <c r="I266" i="4"/>
  <c r="G266" i="4"/>
  <c r="S265" i="4"/>
  <c r="Q265" i="4"/>
  <c r="O265" i="4"/>
  <c r="M265" i="4"/>
  <c r="K265" i="4"/>
  <c r="I265" i="4"/>
  <c r="G265" i="4"/>
  <c r="S264" i="4"/>
  <c r="Q264" i="4"/>
  <c r="O264" i="4"/>
  <c r="M264" i="4"/>
  <c r="K264" i="4"/>
  <c r="I264" i="4"/>
  <c r="G264" i="4"/>
  <c r="S263" i="4"/>
  <c r="Q263" i="4"/>
  <c r="O263" i="4"/>
  <c r="M263" i="4"/>
  <c r="K263" i="4"/>
  <c r="I263" i="4"/>
  <c r="G263" i="4"/>
  <c r="S262" i="4"/>
  <c r="Q262" i="4"/>
  <c r="O262" i="4"/>
  <c r="M262" i="4"/>
  <c r="K262" i="4"/>
  <c r="I262" i="4"/>
  <c r="G262" i="4"/>
  <c r="R261" i="4"/>
  <c r="P261" i="4"/>
  <c r="N261" i="4"/>
  <c r="L261" i="4"/>
  <c r="J261" i="4"/>
  <c r="H261" i="4"/>
  <c r="F261" i="4"/>
  <c r="S260" i="4"/>
  <c r="Q260" i="4"/>
  <c r="O260" i="4"/>
  <c r="M260" i="4"/>
  <c r="K260" i="4"/>
  <c r="I260" i="4"/>
  <c r="G260" i="4"/>
  <c r="S259" i="4"/>
  <c r="Q259" i="4"/>
  <c r="O259" i="4"/>
  <c r="M259" i="4"/>
  <c r="K259" i="4"/>
  <c r="I259" i="4"/>
  <c r="G259" i="4"/>
  <c r="R258" i="4"/>
  <c r="P258" i="4"/>
  <c r="N258" i="4"/>
  <c r="L258" i="4"/>
  <c r="J258" i="4"/>
  <c r="H258" i="4"/>
  <c r="F258" i="4"/>
  <c r="S257" i="4"/>
  <c r="Q257" i="4"/>
  <c r="O257" i="4"/>
  <c r="M257" i="4"/>
  <c r="K257" i="4"/>
  <c r="I257" i="4"/>
  <c r="G257" i="4"/>
  <c r="S256" i="4"/>
  <c r="Q256" i="4"/>
  <c r="O256" i="4"/>
  <c r="M256" i="4"/>
  <c r="K256" i="4"/>
  <c r="I256" i="4"/>
  <c r="G256" i="4"/>
  <c r="S255" i="4"/>
  <c r="Q255" i="4"/>
  <c r="O255" i="4"/>
  <c r="M255" i="4"/>
  <c r="K255" i="4"/>
  <c r="I255" i="4"/>
  <c r="G255" i="4"/>
  <c r="S254" i="4"/>
  <c r="Q254" i="4"/>
  <c r="O254" i="4"/>
  <c r="M254" i="4"/>
  <c r="K254" i="4"/>
  <c r="I254" i="4"/>
  <c r="G254" i="4"/>
  <c r="S253" i="4"/>
  <c r="Q253" i="4"/>
  <c r="O253" i="4"/>
  <c r="M253" i="4"/>
  <c r="K253" i="4"/>
  <c r="I253" i="4"/>
  <c r="G253" i="4"/>
  <c r="S252" i="4"/>
  <c r="Q252" i="4"/>
  <c r="O252" i="4"/>
  <c r="M252" i="4"/>
  <c r="K252" i="4"/>
  <c r="I252" i="4"/>
  <c r="G252" i="4"/>
  <c r="S251" i="4"/>
  <c r="Q251" i="4"/>
  <c r="O251" i="4"/>
  <c r="M251" i="4"/>
  <c r="K251" i="4"/>
  <c r="I251" i="4"/>
  <c r="G251" i="4"/>
  <c r="S250" i="4"/>
  <c r="Q250" i="4"/>
  <c r="O250" i="4"/>
  <c r="M250" i="4"/>
  <c r="K250" i="4"/>
  <c r="I250" i="4"/>
  <c r="G250" i="4"/>
  <c r="S249" i="4"/>
  <c r="Q249" i="4"/>
  <c r="O249" i="4"/>
  <c r="M249" i="4"/>
  <c r="K249" i="4"/>
  <c r="I249" i="4"/>
  <c r="G249" i="4"/>
  <c r="R248" i="4"/>
  <c r="P248" i="4"/>
  <c r="N248" i="4"/>
  <c r="L248" i="4"/>
  <c r="J248" i="4"/>
  <c r="H248" i="4"/>
  <c r="F248" i="4"/>
  <c r="S247" i="4"/>
  <c r="Q247" i="4"/>
  <c r="O247" i="4"/>
  <c r="M247" i="4"/>
  <c r="K247" i="4"/>
  <c r="I247" i="4"/>
  <c r="G247" i="4"/>
  <c r="S246" i="4"/>
  <c r="Q246" i="4"/>
  <c r="O246" i="4"/>
  <c r="M246" i="4"/>
  <c r="K246" i="4"/>
  <c r="I246" i="4"/>
  <c r="G246" i="4"/>
  <c r="S245" i="4"/>
  <c r="Q245" i="4"/>
  <c r="O245" i="4"/>
  <c r="M245" i="4"/>
  <c r="K245" i="4"/>
  <c r="I245" i="4"/>
  <c r="G245" i="4"/>
  <c r="S244" i="4"/>
  <c r="Q244" i="4"/>
  <c r="O244" i="4"/>
  <c r="M244" i="4"/>
  <c r="K244" i="4"/>
  <c r="I244" i="4"/>
  <c r="G244" i="4"/>
  <c r="S243" i="4"/>
  <c r="Q243" i="4"/>
  <c r="O243" i="4"/>
  <c r="M243" i="4"/>
  <c r="K243" i="4"/>
  <c r="I243" i="4"/>
  <c r="G243" i="4"/>
  <c r="S242" i="4"/>
  <c r="Q242" i="4"/>
  <c r="O242" i="4"/>
  <c r="M242" i="4"/>
  <c r="K242" i="4"/>
  <c r="I242" i="4"/>
  <c r="G242" i="4"/>
  <c r="S241" i="4"/>
  <c r="Q241" i="4"/>
  <c r="O241" i="4"/>
  <c r="M241" i="4"/>
  <c r="K241" i="4"/>
  <c r="I241" i="4"/>
  <c r="G241" i="4"/>
  <c r="S240" i="4"/>
  <c r="Q240" i="4"/>
  <c r="O240" i="4"/>
  <c r="M240" i="4"/>
  <c r="K240" i="4"/>
  <c r="I240" i="4"/>
  <c r="G240" i="4"/>
  <c r="S239" i="4"/>
  <c r="Q239" i="4"/>
  <c r="O239" i="4"/>
  <c r="M239" i="4"/>
  <c r="K239" i="4"/>
  <c r="I239" i="4"/>
  <c r="G239" i="4"/>
  <c r="S238" i="4"/>
  <c r="Q238" i="4"/>
  <c r="O238" i="4"/>
  <c r="M238" i="4"/>
  <c r="K238" i="4"/>
  <c r="I238" i="4"/>
  <c r="G238" i="4"/>
  <c r="S237" i="4"/>
  <c r="Q237" i="4"/>
  <c r="O237" i="4"/>
  <c r="M237" i="4"/>
  <c r="K237" i="4"/>
  <c r="I237" i="4"/>
  <c r="G237" i="4"/>
  <c r="S236" i="4"/>
  <c r="Q236" i="4"/>
  <c r="O236" i="4"/>
  <c r="M236" i="4"/>
  <c r="K236" i="4"/>
  <c r="I236" i="4"/>
  <c r="G236" i="4"/>
  <c r="R235" i="4"/>
  <c r="S235" i="4" s="1"/>
  <c r="P235" i="4"/>
  <c r="Q235" i="4" s="1"/>
  <c r="N235" i="4"/>
  <c r="O235" i="4" s="1"/>
  <c r="L235" i="4"/>
  <c r="M235" i="4" s="1"/>
  <c r="J235" i="4"/>
  <c r="K235" i="4" s="1"/>
  <c r="H235" i="4"/>
  <c r="I235" i="4" s="1"/>
  <c r="F235" i="4"/>
  <c r="G235" i="4" s="1"/>
  <c r="S234" i="4"/>
  <c r="Q234" i="4"/>
  <c r="O234" i="4"/>
  <c r="M234" i="4"/>
  <c r="K234" i="4"/>
  <c r="I234" i="4"/>
  <c r="G234" i="4"/>
  <c r="S233" i="4"/>
  <c r="Q233" i="4"/>
  <c r="O233" i="4"/>
  <c r="M233" i="4"/>
  <c r="K233" i="4"/>
  <c r="I233" i="4"/>
  <c r="G233" i="4"/>
  <c r="S232" i="4"/>
  <c r="Q232" i="4"/>
  <c r="O232" i="4"/>
  <c r="M232" i="4"/>
  <c r="K232" i="4"/>
  <c r="I232" i="4"/>
  <c r="G232" i="4"/>
  <c r="S231" i="4"/>
  <c r="Q231" i="4"/>
  <c r="O231" i="4"/>
  <c r="M231" i="4"/>
  <c r="K231" i="4"/>
  <c r="I231" i="4"/>
  <c r="G231" i="4"/>
  <c r="S230" i="4"/>
  <c r="Q230" i="4"/>
  <c r="O230" i="4"/>
  <c r="M230" i="4"/>
  <c r="K230" i="4"/>
  <c r="I230" i="4"/>
  <c r="G230" i="4"/>
  <c r="R229" i="4"/>
  <c r="P229" i="4"/>
  <c r="N229" i="4"/>
  <c r="L229" i="4"/>
  <c r="J229" i="4"/>
  <c r="H229" i="4"/>
  <c r="F229" i="4"/>
  <c r="S228" i="4"/>
  <c r="Q228" i="4"/>
  <c r="O228" i="4"/>
  <c r="M228" i="4"/>
  <c r="K228" i="4"/>
  <c r="I228" i="4"/>
  <c r="G228" i="4"/>
  <c r="S227" i="4"/>
  <c r="Q227" i="4"/>
  <c r="O227" i="4"/>
  <c r="M227" i="4"/>
  <c r="K227" i="4"/>
  <c r="I227" i="4"/>
  <c r="G227" i="4"/>
  <c r="S226" i="4"/>
  <c r="Q226" i="4"/>
  <c r="O226" i="4"/>
  <c r="M226" i="4"/>
  <c r="K226" i="4"/>
  <c r="I226" i="4"/>
  <c r="G226" i="4"/>
  <c r="S225" i="4"/>
  <c r="Q225" i="4"/>
  <c r="O225" i="4"/>
  <c r="M225" i="4"/>
  <c r="K225" i="4"/>
  <c r="I225" i="4"/>
  <c r="G225" i="4"/>
  <c r="S224" i="4"/>
  <c r="Q224" i="4"/>
  <c r="O224" i="4"/>
  <c r="M224" i="4"/>
  <c r="K224" i="4"/>
  <c r="I224" i="4"/>
  <c r="G224" i="4"/>
  <c r="S223" i="4"/>
  <c r="Q223" i="4"/>
  <c r="O223" i="4"/>
  <c r="M223" i="4"/>
  <c r="K223" i="4"/>
  <c r="I223" i="4"/>
  <c r="G223" i="4"/>
  <c r="S222" i="4"/>
  <c r="Q222" i="4"/>
  <c r="O222" i="4"/>
  <c r="M222" i="4"/>
  <c r="K222" i="4"/>
  <c r="I222" i="4"/>
  <c r="G222" i="4"/>
  <c r="S221" i="4"/>
  <c r="Q221" i="4"/>
  <c r="O221" i="4"/>
  <c r="M221" i="4"/>
  <c r="K221" i="4"/>
  <c r="I221" i="4"/>
  <c r="G221" i="4"/>
  <c r="S220" i="4"/>
  <c r="Q220" i="4"/>
  <c r="O220" i="4"/>
  <c r="M220" i="4"/>
  <c r="K220" i="4"/>
  <c r="I220" i="4"/>
  <c r="G220" i="4"/>
  <c r="S219" i="4"/>
  <c r="Q219" i="4"/>
  <c r="O219" i="4"/>
  <c r="M219" i="4"/>
  <c r="K219" i="4"/>
  <c r="I219" i="4"/>
  <c r="G219" i="4"/>
  <c r="S218" i="4"/>
  <c r="Q218" i="4"/>
  <c r="O218" i="4"/>
  <c r="M218" i="4"/>
  <c r="K218" i="4"/>
  <c r="I218" i="4"/>
  <c r="G218" i="4"/>
  <c r="R217" i="4"/>
  <c r="P217" i="4"/>
  <c r="N217" i="4"/>
  <c r="L217" i="4"/>
  <c r="J217" i="4"/>
  <c r="H217" i="4"/>
  <c r="F217" i="4"/>
  <c r="S216" i="4"/>
  <c r="Q216" i="4"/>
  <c r="O216" i="4"/>
  <c r="M216" i="4"/>
  <c r="K216" i="4"/>
  <c r="I216" i="4"/>
  <c r="G216" i="4"/>
  <c r="S215" i="4"/>
  <c r="Q215" i="4"/>
  <c r="O215" i="4"/>
  <c r="M215" i="4"/>
  <c r="K215" i="4"/>
  <c r="I215" i="4"/>
  <c r="G215" i="4"/>
  <c r="S214" i="4"/>
  <c r="Q214" i="4"/>
  <c r="O214" i="4"/>
  <c r="M214" i="4"/>
  <c r="K214" i="4"/>
  <c r="I214" i="4"/>
  <c r="G214" i="4"/>
  <c r="S213" i="4"/>
  <c r="Q213" i="4"/>
  <c r="O213" i="4"/>
  <c r="M213" i="4"/>
  <c r="K213" i="4"/>
  <c r="I213" i="4"/>
  <c r="G213" i="4"/>
  <c r="S212" i="4"/>
  <c r="Q212" i="4"/>
  <c r="O212" i="4"/>
  <c r="M212" i="4"/>
  <c r="K212" i="4"/>
  <c r="I212" i="4"/>
  <c r="G212" i="4"/>
  <c r="S211" i="4"/>
  <c r="Q211" i="4"/>
  <c r="O211" i="4"/>
  <c r="M211" i="4"/>
  <c r="K211" i="4"/>
  <c r="I211" i="4"/>
  <c r="G211" i="4"/>
  <c r="S210" i="4"/>
  <c r="Q210" i="4"/>
  <c r="O210" i="4"/>
  <c r="M210" i="4"/>
  <c r="K210" i="4"/>
  <c r="I210" i="4"/>
  <c r="G210" i="4"/>
  <c r="S209" i="4"/>
  <c r="Q209" i="4"/>
  <c r="O209" i="4"/>
  <c r="M209" i="4"/>
  <c r="K209" i="4"/>
  <c r="I209" i="4"/>
  <c r="G209" i="4"/>
  <c r="S208" i="4"/>
  <c r="Q208" i="4"/>
  <c r="O208" i="4"/>
  <c r="M208" i="4"/>
  <c r="K208" i="4"/>
  <c r="I208" i="4"/>
  <c r="G208" i="4"/>
  <c r="S207" i="4"/>
  <c r="Q207" i="4"/>
  <c r="O207" i="4"/>
  <c r="M207" i="4"/>
  <c r="K207" i="4"/>
  <c r="I207" i="4"/>
  <c r="G207" i="4"/>
  <c r="S206" i="4"/>
  <c r="Q206" i="4"/>
  <c r="O206" i="4"/>
  <c r="M206" i="4"/>
  <c r="K206" i="4"/>
  <c r="I206" i="4"/>
  <c r="G206" i="4"/>
  <c r="S205" i="4"/>
  <c r="Q205" i="4"/>
  <c r="O205" i="4"/>
  <c r="M205" i="4"/>
  <c r="K205" i="4"/>
  <c r="I205" i="4"/>
  <c r="G205" i="4"/>
  <c r="R204" i="4"/>
  <c r="P204" i="4"/>
  <c r="N204" i="4"/>
  <c r="L204" i="4"/>
  <c r="J204" i="4"/>
  <c r="H204" i="4"/>
  <c r="F204" i="4"/>
  <c r="S203" i="4"/>
  <c r="Q203" i="4"/>
  <c r="O203" i="4"/>
  <c r="M203" i="4"/>
  <c r="K203" i="4"/>
  <c r="I203" i="4"/>
  <c r="G203" i="4"/>
  <c r="S202" i="4"/>
  <c r="Q202" i="4"/>
  <c r="O202" i="4"/>
  <c r="M202" i="4"/>
  <c r="K202" i="4"/>
  <c r="I202" i="4"/>
  <c r="G202" i="4"/>
  <c r="S201" i="4"/>
  <c r="Q201" i="4"/>
  <c r="O201" i="4"/>
  <c r="M201" i="4"/>
  <c r="K201" i="4"/>
  <c r="I201" i="4"/>
  <c r="G201" i="4"/>
  <c r="S200" i="4"/>
  <c r="Q200" i="4"/>
  <c r="O200" i="4"/>
  <c r="M200" i="4"/>
  <c r="K200" i="4"/>
  <c r="I200" i="4"/>
  <c r="G200" i="4"/>
  <c r="S199" i="4"/>
  <c r="Q199" i="4"/>
  <c r="O199" i="4"/>
  <c r="M199" i="4"/>
  <c r="K199" i="4"/>
  <c r="I199" i="4"/>
  <c r="G199" i="4"/>
  <c r="S198" i="4"/>
  <c r="Q198" i="4"/>
  <c r="O198" i="4"/>
  <c r="M198" i="4"/>
  <c r="K198" i="4"/>
  <c r="I198" i="4"/>
  <c r="G198" i="4"/>
  <c r="S197" i="4"/>
  <c r="Q197" i="4"/>
  <c r="O197" i="4"/>
  <c r="M197" i="4"/>
  <c r="K197" i="4"/>
  <c r="I197" i="4"/>
  <c r="G197" i="4"/>
  <c r="S196" i="4"/>
  <c r="Q196" i="4"/>
  <c r="O196" i="4"/>
  <c r="M196" i="4"/>
  <c r="K196" i="4"/>
  <c r="I196" i="4"/>
  <c r="G196" i="4"/>
  <c r="S195" i="4"/>
  <c r="Q195" i="4"/>
  <c r="O195" i="4"/>
  <c r="M195" i="4"/>
  <c r="K195" i="4"/>
  <c r="I195" i="4"/>
  <c r="G195" i="4"/>
  <c r="R194" i="4"/>
  <c r="P194" i="4"/>
  <c r="N194" i="4"/>
  <c r="L194" i="4"/>
  <c r="J194" i="4"/>
  <c r="H194" i="4"/>
  <c r="F194" i="4"/>
  <c r="S190" i="4"/>
  <c r="Q190" i="4"/>
  <c r="O190" i="4"/>
  <c r="M190" i="4"/>
  <c r="K190" i="4"/>
  <c r="I190" i="4"/>
  <c r="G190" i="4"/>
  <c r="S189" i="4"/>
  <c r="Q189" i="4"/>
  <c r="O189" i="4"/>
  <c r="M189" i="4"/>
  <c r="K189" i="4"/>
  <c r="I189" i="4"/>
  <c r="G189" i="4"/>
  <c r="S188" i="4"/>
  <c r="Q188" i="4"/>
  <c r="O188" i="4"/>
  <c r="M188" i="4"/>
  <c r="K188" i="4"/>
  <c r="I188" i="4"/>
  <c r="G188" i="4"/>
  <c r="S187" i="4"/>
  <c r="Q187" i="4"/>
  <c r="O187" i="4"/>
  <c r="M187" i="4"/>
  <c r="K187" i="4"/>
  <c r="I187" i="4"/>
  <c r="G187" i="4"/>
  <c r="S186" i="4"/>
  <c r="Q186" i="4"/>
  <c r="O186" i="4"/>
  <c r="M186" i="4"/>
  <c r="K186" i="4"/>
  <c r="I186" i="4"/>
  <c r="G186" i="4"/>
  <c r="S185" i="4"/>
  <c r="Q185" i="4"/>
  <c r="O185" i="4"/>
  <c r="M185" i="4"/>
  <c r="K185" i="4"/>
  <c r="I185" i="4"/>
  <c r="G185" i="4"/>
  <c r="S184" i="4"/>
  <c r="Q184" i="4"/>
  <c r="O184" i="4"/>
  <c r="M184" i="4"/>
  <c r="K184" i="4"/>
  <c r="I184" i="4"/>
  <c r="G184" i="4"/>
  <c r="S183" i="4"/>
  <c r="Q183" i="4"/>
  <c r="O183" i="4"/>
  <c r="M183" i="4"/>
  <c r="K183" i="4"/>
  <c r="I183" i="4"/>
  <c r="G183" i="4"/>
  <c r="S182" i="4"/>
  <c r="Q182" i="4"/>
  <c r="O182" i="4"/>
  <c r="M182" i="4"/>
  <c r="K182" i="4"/>
  <c r="I182" i="4"/>
  <c r="G182" i="4"/>
  <c r="S181" i="4"/>
  <c r="Q181" i="4"/>
  <c r="O181" i="4"/>
  <c r="M181" i="4"/>
  <c r="K181" i="4"/>
  <c r="I181" i="4"/>
  <c r="G181" i="4"/>
  <c r="S180" i="4"/>
  <c r="Q180" i="4"/>
  <c r="O180" i="4"/>
  <c r="M180" i="4"/>
  <c r="K180" i="4"/>
  <c r="I180" i="4"/>
  <c r="G180" i="4"/>
  <c r="S179" i="4"/>
  <c r="Q179" i="4"/>
  <c r="O179" i="4"/>
  <c r="M179" i="4"/>
  <c r="K179" i="4"/>
  <c r="I179" i="4"/>
  <c r="G179" i="4"/>
  <c r="R178" i="4"/>
  <c r="P178" i="4"/>
  <c r="N178" i="4"/>
  <c r="L178" i="4"/>
  <c r="J178" i="4"/>
  <c r="H178" i="4"/>
  <c r="F178" i="4"/>
  <c r="S176" i="4"/>
  <c r="Q176" i="4"/>
  <c r="O176" i="4"/>
  <c r="M176" i="4"/>
  <c r="K176" i="4"/>
  <c r="I176" i="4"/>
  <c r="G176" i="4"/>
  <c r="S175" i="4"/>
  <c r="Q175" i="4"/>
  <c r="O175" i="4"/>
  <c r="M175" i="4"/>
  <c r="K175" i="4"/>
  <c r="I175" i="4"/>
  <c r="G175" i="4"/>
  <c r="S174" i="4"/>
  <c r="Q174" i="4"/>
  <c r="O174" i="4"/>
  <c r="M174" i="4"/>
  <c r="K174" i="4"/>
  <c r="I174" i="4"/>
  <c r="G174" i="4"/>
  <c r="S173" i="4"/>
  <c r="Q173" i="4"/>
  <c r="O173" i="4"/>
  <c r="M173" i="4"/>
  <c r="K173" i="4"/>
  <c r="I173" i="4"/>
  <c r="G173" i="4"/>
  <c r="S172" i="4"/>
  <c r="Q172" i="4"/>
  <c r="O172" i="4"/>
  <c r="M172" i="4"/>
  <c r="K172" i="4"/>
  <c r="I172" i="4"/>
  <c r="G172" i="4"/>
  <c r="S171" i="4"/>
  <c r="Q171" i="4"/>
  <c r="O171" i="4"/>
  <c r="M171" i="4"/>
  <c r="K171" i="4"/>
  <c r="I171" i="4"/>
  <c r="G171" i="4"/>
  <c r="S170" i="4"/>
  <c r="Q170" i="4"/>
  <c r="O170" i="4"/>
  <c r="M170" i="4"/>
  <c r="K170" i="4"/>
  <c r="I170" i="4"/>
  <c r="G170" i="4"/>
  <c r="S169" i="4"/>
  <c r="Q169" i="4"/>
  <c r="O169" i="4"/>
  <c r="M169" i="4"/>
  <c r="K169" i="4"/>
  <c r="I169" i="4"/>
  <c r="G169" i="4"/>
  <c r="R168" i="4"/>
  <c r="P168" i="4"/>
  <c r="N168" i="4"/>
  <c r="L168" i="4"/>
  <c r="J168" i="4"/>
  <c r="H168" i="4"/>
  <c r="F168" i="4"/>
  <c r="S166" i="4"/>
  <c r="Q166" i="4"/>
  <c r="O166" i="4"/>
  <c r="M166" i="4"/>
  <c r="K166" i="4"/>
  <c r="I166" i="4"/>
  <c r="G166" i="4"/>
  <c r="S165" i="4"/>
  <c r="Q165" i="4"/>
  <c r="O165" i="4"/>
  <c r="M165" i="4"/>
  <c r="K165" i="4"/>
  <c r="I165" i="4"/>
  <c r="G165" i="4"/>
  <c r="S164" i="4"/>
  <c r="Q164" i="4"/>
  <c r="O164" i="4"/>
  <c r="M164" i="4"/>
  <c r="K164" i="4"/>
  <c r="I164" i="4"/>
  <c r="G164" i="4"/>
  <c r="S163" i="4"/>
  <c r="Q163" i="4"/>
  <c r="O163" i="4"/>
  <c r="M163" i="4"/>
  <c r="K163" i="4"/>
  <c r="I163" i="4"/>
  <c r="G163" i="4"/>
  <c r="S162" i="4"/>
  <c r="Q162" i="4"/>
  <c r="O162" i="4"/>
  <c r="M162" i="4"/>
  <c r="K162" i="4"/>
  <c r="I162" i="4"/>
  <c r="G162" i="4"/>
  <c r="S161" i="4"/>
  <c r="Q161" i="4"/>
  <c r="O161" i="4"/>
  <c r="M161" i="4"/>
  <c r="K161" i="4"/>
  <c r="I161" i="4"/>
  <c r="G161" i="4"/>
  <c r="S160" i="4"/>
  <c r="Q160" i="4"/>
  <c r="O160" i="4"/>
  <c r="M160" i="4"/>
  <c r="K160" i="4"/>
  <c r="I160" i="4"/>
  <c r="G160" i="4"/>
  <c r="A195" i="4"/>
  <c r="A196" i="4" s="1"/>
  <c r="A197" i="4" s="1"/>
  <c r="A198" i="4" s="1"/>
  <c r="A199" i="4" s="1"/>
  <c r="A200" i="4" s="1"/>
  <c r="A201" i="4" s="1"/>
  <c r="A202" i="4" s="1"/>
  <c r="A203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30" i="4" s="1"/>
  <c r="A231" i="4" s="1"/>
  <c r="A232" i="4" s="1"/>
  <c r="A233" i="4" s="1"/>
  <c r="A234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9" i="4" s="1"/>
  <c r="A250" i="4" s="1"/>
  <c r="A251" i="4" s="1"/>
  <c r="A252" i="4" s="1"/>
  <c r="A253" i="4" s="1"/>
  <c r="A254" i="4" s="1"/>
  <c r="A255" i="4" s="1"/>
  <c r="A256" i="4" s="1"/>
  <c r="A257" i="4" s="1"/>
  <c r="A259" i="4" s="1"/>
  <c r="A260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11" i="4" s="1"/>
  <c r="A312" i="4" s="1"/>
  <c r="A313" i="4" s="1"/>
  <c r="A314" i="4" s="1"/>
  <c r="A315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30" i="4" s="1"/>
  <c r="A331" i="4" s="1"/>
  <c r="A332" i="4" s="1"/>
  <c r="A333" i="4" s="1"/>
  <c r="A334" i="4" s="1"/>
  <c r="A335" i="4" s="1"/>
  <c r="A337" i="4" s="1"/>
  <c r="A338" i="4" s="1"/>
  <c r="A339" i="4" s="1"/>
  <c r="A340" i="4" s="1"/>
  <c r="A341" i="4" s="1"/>
  <c r="A342" i="4" s="1"/>
  <c r="A344" i="4" s="1"/>
  <c r="A345" i="4" s="1"/>
  <c r="A347" i="4" s="1"/>
  <c r="A348" i="4" s="1"/>
  <c r="A350" i="4" s="1"/>
  <c r="A351" i="4" s="1"/>
  <c r="A352" i="4" s="1"/>
  <c r="A354" i="4" s="1"/>
  <c r="A355" i="4" s="1"/>
  <c r="A356" i="4" s="1"/>
  <c r="A357" i="4" s="1"/>
  <c r="A358" i="4" s="1"/>
  <c r="A359" i="4" s="1"/>
  <c r="A360" i="4" s="1"/>
  <c r="A362" i="4" s="1"/>
  <c r="A363" i="4" s="1"/>
  <c r="A364" i="4" s="1"/>
  <c r="A365" i="4" s="1"/>
  <c r="A366" i="4" s="1"/>
  <c r="A367" i="4" s="1"/>
  <c r="A368" i="4" s="1"/>
  <c r="A370" i="4" s="1"/>
  <c r="A371" i="4" s="1"/>
  <c r="A372" i="4" s="1"/>
  <c r="A374" i="4" s="1"/>
  <c r="A375" i="4" s="1"/>
  <c r="A376" i="4" s="1"/>
  <c r="A377" i="4" s="1"/>
  <c r="A378" i="4" s="1"/>
  <c r="A380" i="4" s="1"/>
  <c r="A381" i="4" s="1"/>
  <c r="A382" i="4" s="1"/>
  <c r="A384" i="4" s="1"/>
  <c r="A385" i="4" s="1"/>
  <c r="A386" i="4" s="1"/>
  <c r="A387" i="4" s="1"/>
  <c r="A388" i="4" s="1"/>
  <c r="A389" i="4" s="1"/>
  <c r="A390" i="4" s="1"/>
  <c r="R159" i="4"/>
  <c r="P159" i="4"/>
  <c r="N159" i="4"/>
  <c r="L159" i="4"/>
  <c r="J159" i="4"/>
  <c r="H159" i="4"/>
  <c r="F159" i="4"/>
  <c r="S157" i="4"/>
  <c r="Q157" i="4"/>
  <c r="O157" i="4"/>
  <c r="M157" i="4"/>
  <c r="K157" i="4"/>
  <c r="I157" i="4"/>
  <c r="G157" i="4"/>
  <c r="S156" i="4"/>
  <c r="Q156" i="4"/>
  <c r="O156" i="4"/>
  <c r="M156" i="4"/>
  <c r="K156" i="4"/>
  <c r="I156" i="4"/>
  <c r="G156" i="4"/>
  <c r="S155" i="4"/>
  <c r="Q155" i="4"/>
  <c r="O155" i="4"/>
  <c r="M155" i="4"/>
  <c r="K155" i="4"/>
  <c r="I155" i="4"/>
  <c r="G155" i="4"/>
  <c r="S154" i="4"/>
  <c r="Q154" i="4"/>
  <c r="O154" i="4"/>
  <c r="M154" i="4"/>
  <c r="K154" i="4"/>
  <c r="I154" i="4"/>
  <c r="G154" i="4"/>
  <c r="S153" i="4"/>
  <c r="Q153" i="4"/>
  <c r="O153" i="4"/>
  <c r="M153" i="4"/>
  <c r="K153" i="4"/>
  <c r="I153" i="4"/>
  <c r="G153" i="4"/>
  <c r="S152" i="4"/>
  <c r="Q152" i="4"/>
  <c r="O152" i="4"/>
  <c r="M152" i="4"/>
  <c r="K152" i="4"/>
  <c r="I152" i="4"/>
  <c r="G152" i="4"/>
  <c r="S151" i="4"/>
  <c r="Q151" i="4"/>
  <c r="O151" i="4"/>
  <c r="M151" i="4"/>
  <c r="K151" i="4"/>
  <c r="I151" i="4"/>
  <c r="G151" i="4"/>
  <c r="S150" i="4"/>
  <c r="Q150" i="4"/>
  <c r="O150" i="4"/>
  <c r="M150" i="4"/>
  <c r="K150" i="4"/>
  <c r="I150" i="4"/>
  <c r="G150" i="4"/>
  <c r="S149" i="4"/>
  <c r="Q149" i="4"/>
  <c r="O149" i="4"/>
  <c r="M149" i="4"/>
  <c r="K149" i="4"/>
  <c r="I149" i="4"/>
  <c r="G149" i="4"/>
  <c r="S148" i="4"/>
  <c r="Q148" i="4"/>
  <c r="O148" i="4"/>
  <c r="M148" i="4"/>
  <c r="K148" i="4"/>
  <c r="I148" i="4"/>
  <c r="G148" i="4"/>
  <c r="S147" i="4"/>
  <c r="Q147" i="4"/>
  <c r="O147" i="4"/>
  <c r="M147" i="4"/>
  <c r="K147" i="4"/>
  <c r="I147" i="4"/>
  <c r="G147" i="4"/>
  <c r="S146" i="4"/>
  <c r="Q146" i="4"/>
  <c r="O146" i="4"/>
  <c r="M146" i="4"/>
  <c r="K146" i="4"/>
  <c r="I146" i="4"/>
  <c r="G146" i="4"/>
  <c r="R145" i="4"/>
  <c r="P145" i="4"/>
  <c r="N145" i="4"/>
  <c r="L145" i="4"/>
  <c r="J145" i="4"/>
  <c r="H145" i="4"/>
  <c r="F145" i="4"/>
  <c r="S143" i="4"/>
  <c r="Q143" i="4"/>
  <c r="O143" i="4"/>
  <c r="M143" i="4"/>
  <c r="K143" i="4"/>
  <c r="I143" i="4"/>
  <c r="G143" i="4"/>
  <c r="S142" i="4"/>
  <c r="Q142" i="4"/>
  <c r="O142" i="4"/>
  <c r="M142" i="4"/>
  <c r="K142" i="4"/>
  <c r="I142" i="4"/>
  <c r="G142" i="4"/>
  <c r="S141" i="4"/>
  <c r="Q141" i="4"/>
  <c r="O141" i="4"/>
  <c r="M141" i="4"/>
  <c r="K141" i="4"/>
  <c r="I141" i="4"/>
  <c r="G141" i="4"/>
  <c r="S140" i="4"/>
  <c r="Q140" i="4"/>
  <c r="O140" i="4"/>
  <c r="M140" i="4"/>
  <c r="K140" i="4"/>
  <c r="I140" i="4"/>
  <c r="G140" i="4"/>
  <c r="R139" i="4"/>
  <c r="P139" i="4"/>
  <c r="N139" i="4"/>
  <c r="L139" i="4"/>
  <c r="J139" i="4"/>
  <c r="H139" i="4"/>
  <c r="F139" i="4"/>
  <c r="S135" i="4"/>
  <c r="Q135" i="4"/>
  <c r="O135" i="4"/>
  <c r="M135" i="4"/>
  <c r="K135" i="4"/>
  <c r="I135" i="4"/>
  <c r="G135" i="4"/>
  <c r="S134" i="4"/>
  <c r="Q134" i="4"/>
  <c r="O134" i="4"/>
  <c r="M134" i="4"/>
  <c r="K134" i="4"/>
  <c r="I134" i="4"/>
  <c r="G134" i="4"/>
  <c r="S133" i="4"/>
  <c r="Q133" i="4"/>
  <c r="O133" i="4"/>
  <c r="M133" i="4"/>
  <c r="K133" i="4"/>
  <c r="I133" i="4"/>
  <c r="G133" i="4"/>
  <c r="S132" i="4"/>
  <c r="Q132" i="4"/>
  <c r="O132" i="4"/>
  <c r="M132" i="4"/>
  <c r="K132" i="4"/>
  <c r="I132" i="4"/>
  <c r="G132" i="4"/>
  <c r="S131" i="4"/>
  <c r="Q131" i="4"/>
  <c r="O131" i="4"/>
  <c r="M131" i="4"/>
  <c r="K131" i="4"/>
  <c r="I131" i="4"/>
  <c r="G131" i="4"/>
  <c r="S130" i="4"/>
  <c r="Q130" i="4"/>
  <c r="O130" i="4"/>
  <c r="M130" i="4"/>
  <c r="K130" i="4"/>
  <c r="I130" i="4"/>
  <c r="G130" i="4"/>
  <c r="S129" i="4"/>
  <c r="Q129" i="4"/>
  <c r="O129" i="4"/>
  <c r="M129" i="4"/>
  <c r="K129" i="4"/>
  <c r="I129" i="4"/>
  <c r="G129" i="4"/>
  <c r="S128" i="4"/>
  <c r="Q128" i="4"/>
  <c r="O128" i="4"/>
  <c r="M128" i="4"/>
  <c r="K128" i="4"/>
  <c r="I128" i="4"/>
  <c r="G128" i="4"/>
  <c r="R127" i="4"/>
  <c r="P127" i="4"/>
  <c r="L127" i="4"/>
  <c r="J127" i="4"/>
  <c r="H127" i="4"/>
  <c r="F127" i="4"/>
  <c r="S125" i="4"/>
  <c r="Q125" i="4"/>
  <c r="O125" i="4"/>
  <c r="M125" i="4"/>
  <c r="K125" i="4"/>
  <c r="I125" i="4"/>
  <c r="G125" i="4"/>
  <c r="S124" i="4"/>
  <c r="Q124" i="4"/>
  <c r="O124" i="4"/>
  <c r="M124" i="4"/>
  <c r="K124" i="4"/>
  <c r="I124" i="4"/>
  <c r="G124" i="4"/>
  <c r="S123" i="4"/>
  <c r="Q123" i="4"/>
  <c r="O123" i="4"/>
  <c r="M123" i="4"/>
  <c r="K123" i="4"/>
  <c r="I123" i="4"/>
  <c r="G123" i="4"/>
  <c r="S122" i="4"/>
  <c r="Q122" i="4"/>
  <c r="O122" i="4"/>
  <c r="M122" i="4"/>
  <c r="K122" i="4"/>
  <c r="I122" i="4"/>
  <c r="G122" i="4"/>
  <c r="S121" i="4"/>
  <c r="Q121" i="4"/>
  <c r="O121" i="4"/>
  <c r="M121" i="4"/>
  <c r="K121" i="4"/>
  <c r="I121" i="4"/>
  <c r="G121" i="4"/>
  <c r="S120" i="4"/>
  <c r="Q120" i="4"/>
  <c r="O120" i="4"/>
  <c r="M120" i="4"/>
  <c r="K120" i="4"/>
  <c r="I120" i="4"/>
  <c r="G120" i="4"/>
  <c r="S119" i="4"/>
  <c r="Q119" i="4"/>
  <c r="O119" i="4"/>
  <c r="M119" i="4"/>
  <c r="K119" i="4"/>
  <c r="I119" i="4"/>
  <c r="G119" i="4"/>
  <c r="S118" i="4"/>
  <c r="Q118" i="4"/>
  <c r="O118" i="4"/>
  <c r="M118" i="4"/>
  <c r="K118" i="4"/>
  <c r="I118" i="4"/>
  <c r="G118" i="4"/>
  <c r="S117" i="4"/>
  <c r="Q117" i="4"/>
  <c r="O117" i="4"/>
  <c r="M117" i="4"/>
  <c r="K117" i="4"/>
  <c r="I117" i="4"/>
  <c r="G117" i="4"/>
  <c r="S116" i="4"/>
  <c r="Q116" i="4"/>
  <c r="O116" i="4"/>
  <c r="M116" i="4"/>
  <c r="K116" i="4"/>
  <c r="I116" i="4"/>
  <c r="G116" i="4"/>
  <c r="S115" i="4"/>
  <c r="Q115" i="4"/>
  <c r="O115" i="4"/>
  <c r="M115" i="4"/>
  <c r="K115" i="4"/>
  <c r="I115" i="4"/>
  <c r="G115" i="4"/>
  <c r="S114" i="4"/>
  <c r="Q114" i="4"/>
  <c r="O114" i="4"/>
  <c r="M114" i="4"/>
  <c r="K114" i="4"/>
  <c r="I114" i="4"/>
  <c r="G114" i="4"/>
  <c r="R113" i="4"/>
  <c r="P113" i="4"/>
  <c r="N113" i="4"/>
  <c r="L113" i="4"/>
  <c r="J113" i="4"/>
  <c r="H113" i="4"/>
  <c r="F113" i="4"/>
  <c r="S111" i="4"/>
  <c r="Q111" i="4"/>
  <c r="O111" i="4"/>
  <c r="M111" i="4"/>
  <c r="K111" i="4"/>
  <c r="I111" i="4"/>
  <c r="G111" i="4"/>
  <c r="S110" i="4"/>
  <c r="Q110" i="4"/>
  <c r="O110" i="4"/>
  <c r="M110" i="4"/>
  <c r="K110" i="4"/>
  <c r="I110" i="4"/>
  <c r="G110" i="4"/>
  <c r="S109" i="4"/>
  <c r="Q109" i="4"/>
  <c r="O109" i="4"/>
  <c r="M109" i="4"/>
  <c r="K109" i="4"/>
  <c r="I109" i="4"/>
  <c r="G109" i="4"/>
  <c r="S108" i="4"/>
  <c r="Q108" i="4"/>
  <c r="O108" i="4"/>
  <c r="M108" i="4"/>
  <c r="K108" i="4"/>
  <c r="I108" i="4"/>
  <c r="G108" i="4"/>
  <c r="S107" i="4"/>
  <c r="Q107" i="4"/>
  <c r="O107" i="4"/>
  <c r="M107" i="4"/>
  <c r="K107" i="4"/>
  <c r="I107" i="4"/>
  <c r="G107" i="4"/>
  <c r="S106" i="4"/>
  <c r="Q106" i="4"/>
  <c r="O106" i="4"/>
  <c r="M106" i="4"/>
  <c r="K106" i="4"/>
  <c r="I106" i="4"/>
  <c r="G106" i="4"/>
  <c r="S105" i="4"/>
  <c r="Q105" i="4"/>
  <c r="O105" i="4"/>
  <c r="M105" i="4"/>
  <c r="K105" i="4"/>
  <c r="I105" i="4"/>
  <c r="G105" i="4"/>
  <c r="R104" i="4"/>
  <c r="P104" i="4"/>
  <c r="N104" i="4"/>
  <c r="L104" i="4"/>
  <c r="J104" i="4"/>
  <c r="H104" i="4"/>
  <c r="F104" i="4"/>
  <c r="S103" i="4"/>
  <c r="Q103" i="4"/>
  <c r="O103" i="4"/>
  <c r="M103" i="4"/>
  <c r="K103" i="4"/>
  <c r="I103" i="4"/>
  <c r="G103" i="4"/>
  <c r="S102" i="4"/>
  <c r="Q102" i="4"/>
  <c r="O102" i="4"/>
  <c r="M102" i="4"/>
  <c r="K102" i="4"/>
  <c r="I102" i="4"/>
  <c r="G102" i="4"/>
  <c r="S99" i="4"/>
  <c r="Q99" i="4"/>
  <c r="O99" i="4"/>
  <c r="M99" i="4"/>
  <c r="K99" i="4"/>
  <c r="I99" i="4"/>
  <c r="G99" i="4"/>
  <c r="S98" i="4"/>
  <c r="Q98" i="4"/>
  <c r="O98" i="4"/>
  <c r="M98" i="4"/>
  <c r="K98" i="4"/>
  <c r="I98" i="4"/>
  <c r="G98" i="4"/>
  <c r="S97" i="4"/>
  <c r="Q97" i="4"/>
  <c r="O97" i="4"/>
  <c r="M97" i="4"/>
  <c r="K97" i="4"/>
  <c r="I97" i="4"/>
  <c r="G97" i="4"/>
  <c r="S96" i="4"/>
  <c r="Q96" i="4"/>
  <c r="O96" i="4"/>
  <c r="M96" i="4"/>
  <c r="K96" i="4"/>
  <c r="I96" i="4"/>
  <c r="G96" i="4"/>
  <c r="S95" i="4"/>
  <c r="Q95" i="4"/>
  <c r="O95" i="4"/>
  <c r="M95" i="4"/>
  <c r="K95" i="4"/>
  <c r="I95" i="4"/>
  <c r="G95" i="4"/>
  <c r="S94" i="4"/>
  <c r="Q94" i="4"/>
  <c r="O94" i="4"/>
  <c r="M94" i="4"/>
  <c r="K94" i="4"/>
  <c r="I94" i="4"/>
  <c r="G94" i="4"/>
  <c r="S90" i="4"/>
  <c r="Q90" i="4"/>
  <c r="O90" i="4"/>
  <c r="M90" i="4"/>
  <c r="K90" i="4"/>
  <c r="I90" i="4"/>
  <c r="G90" i="4"/>
  <c r="S89" i="4"/>
  <c r="Q89" i="4"/>
  <c r="O89" i="4"/>
  <c r="M89" i="4"/>
  <c r="K89" i="4"/>
  <c r="I89" i="4"/>
  <c r="G89" i="4"/>
  <c r="S88" i="4"/>
  <c r="Q88" i="4"/>
  <c r="O88" i="4"/>
  <c r="M88" i="4"/>
  <c r="K88" i="4"/>
  <c r="I88" i="4"/>
  <c r="G88" i="4"/>
  <c r="S87" i="4"/>
  <c r="Q87" i="4"/>
  <c r="O87" i="4"/>
  <c r="M87" i="4"/>
  <c r="K87" i="4"/>
  <c r="I87" i="4"/>
  <c r="G87" i="4"/>
  <c r="S86" i="4"/>
  <c r="Q86" i="4"/>
  <c r="O86" i="4"/>
  <c r="M86" i="4"/>
  <c r="K86" i="4"/>
  <c r="I86" i="4"/>
  <c r="G86" i="4"/>
  <c r="S85" i="4"/>
  <c r="Q85" i="4"/>
  <c r="O85" i="4"/>
  <c r="M85" i="4"/>
  <c r="K85" i="4"/>
  <c r="I85" i="4"/>
  <c r="G85" i="4"/>
  <c r="S84" i="4"/>
  <c r="Q84" i="4"/>
  <c r="O84" i="4"/>
  <c r="M84" i="4"/>
  <c r="K84" i="4"/>
  <c r="I84" i="4"/>
  <c r="G84" i="4"/>
  <c r="S83" i="4"/>
  <c r="Q83" i="4"/>
  <c r="O83" i="4"/>
  <c r="M83" i="4"/>
  <c r="K83" i="4"/>
  <c r="I83" i="4"/>
  <c r="G83" i="4"/>
  <c r="R82" i="4"/>
  <c r="P82" i="4"/>
  <c r="N82" i="4"/>
  <c r="L82" i="4"/>
  <c r="J82" i="4"/>
  <c r="H82" i="4"/>
  <c r="F82" i="4"/>
  <c r="S81" i="4"/>
  <c r="Q81" i="4"/>
  <c r="O81" i="4"/>
  <c r="M81" i="4"/>
  <c r="K81" i="4"/>
  <c r="I81" i="4"/>
  <c r="G81" i="4"/>
  <c r="S80" i="4"/>
  <c r="Q80" i="4"/>
  <c r="O80" i="4"/>
  <c r="M80" i="4"/>
  <c r="K80" i="4"/>
  <c r="I80" i="4"/>
  <c r="G80" i="4"/>
  <c r="R79" i="4"/>
  <c r="P79" i="4"/>
  <c r="N79" i="4"/>
  <c r="L79" i="4"/>
  <c r="J79" i="4"/>
  <c r="H79" i="4"/>
  <c r="F79" i="4"/>
  <c r="S78" i="4"/>
  <c r="Q78" i="4"/>
  <c r="O78" i="4"/>
  <c r="M78" i="4"/>
  <c r="K78" i="4"/>
  <c r="I78" i="4"/>
  <c r="G78" i="4"/>
  <c r="S77" i="4"/>
  <c r="Q77" i="4"/>
  <c r="O77" i="4"/>
  <c r="M77" i="4"/>
  <c r="K77" i="4"/>
  <c r="I77" i="4"/>
  <c r="G77" i="4"/>
  <c r="S76" i="4"/>
  <c r="Q76" i="4"/>
  <c r="O76" i="4"/>
  <c r="M76" i="4"/>
  <c r="K76" i="4"/>
  <c r="I76" i="4"/>
  <c r="G76" i="4"/>
  <c r="S75" i="4"/>
  <c r="Q75" i="4"/>
  <c r="O75" i="4"/>
  <c r="M75" i="4"/>
  <c r="K75" i="4"/>
  <c r="I75" i="4"/>
  <c r="G75" i="4"/>
  <c r="S74" i="4"/>
  <c r="Q74" i="4"/>
  <c r="O74" i="4"/>
  <c r="M74" i="4"/>
  <c r="K74" i="4"/>
  <c r="I74" i="4"/>
  <c r="G74" i="4"/>
  <c r="S73" i="4"/>
  <c r="Q73" i="4"/>
  <c r="O73" i="4"/>
  <c r="M73" i="4"/>
  <c r="K73" i="4"/>
  <c r="I73" i="4"/>
  <c r="G73" i="4"/>
  <c r="S72" i="4"/>
  <c r="Q72" i="4"/>
  <c r="O72" i="4"/>
  <c r="M72" i="4"/>
  <c r="K72" i="4"/>
  <c r="I72" i="4"/>
  <c r="G72" i="4"/>
  <c r="S71" i="4"/>
  <c r="Q71" i="4"/>
  <c r="O71" i="4"/>
  <c r="M71" i="4"/>
  <c r="K71" i="4"/>
  <c r="I71" i="4"/>
  <c r="G71" i="4"/>
  <c r="S70" i="4"/>
  <c r="Q70" i="4"/>
  <c r="O70" i="4"/>
  <c r="M70" i="4"/>
  <c r="K70" i="4"/>
  <c r="I70" i="4"/>
  <c r="G70" i="4"/>
  <c r="S69" i="4"/>
  <c r="Q69" i="4"/>
  <c r="O69" i="4"/>
  <c r="M69" i="4"/>
  <c r="K69" i="4"/>
  <c r="I69" i="4"/>
  <c r="G69" i="4"/>
  <c r="S68" i="4"/>
  <c r="Q68" i="4"/>
  <c r="O68" i="4"/>
  <c r="M68" i="4"/>
  <c r="K68" i="4"/>
  <c r="I68" i="4"/>
  <c r="G68" i="4"/>
  <c r="S67" i="4"/>
  <c r="Q67" i="4"/>
  <c r="O67" i="4"/>
  <c r="M67" i="4"/>
  <c r="K67" i="4"/>
  <c r="I67" i="4"/>
  <c r="G67" i="4"/>
  <c r="R66" i="4"/>
  <c r="P66" i="4"/>
  <c r="N66" i="4"/>
  <c r="L66" i="4"/>
  <c r="J66" i="4"/>
  <c r="H66" i="4"/>
  <c r="F66" i="4"/>
  <c r="S65" i="4"/>
  <c r="Q65" i="4"/>
  <c r="O65" i="4"/>
  <c r="M65" i="4"/>
  <c r="K65" i="4"/>
  <c r="I65" i="4"/>
  <c r="G65" i="4"/>
  <c r="S64" i="4"/>
  <c r="Q64" i="4"/>
  <c r="O64" i="4"/>
  <c r="M64" i="4"/>
  <c r="K64" i="4"/>
  <c r="I64" i="4"/>
  <c r="G64" i="4"/>
  <c r="S63" i="4"/>
  <c r="Q63" i="4"/>
  <c r="O63" i="4"/>
  <c r="M63" i="4"/>
  <c r="K63" i="4"/>
  <c r="I63" i="4"/>
  <c r="G63" i="4"/>
  <c r="S62" i="4"/>
  <c r="Q62" i="4"/>
  <c r="O62" i="4"/>
  <c r="M62" i="4"/>
  <c r="K62" i="4"/>
  <c r="I62" i="4"/>
  <c r="G62" i="4"/>
  <c r="S61" i="4"/>
  <c r="Q61" i="4"/>
  <c r="O61" i="4"/>
  <c r="M61" i="4"/>
  <c r="K61" i="4"/>
  <c r="I61" i="4"/>
  <c r="G61" i="4"/>
  <c r="S60" i="4"/>
  <c r="Q60" i="4"/>
  <c r="O60" i="4"/>
  <c r="M60" i="4"/>
  <c r="K60" i="4"/>
  <c r="I60" i="4"/>
  <c r="G60" i="4"/>
  <c r="S59" i="4"/>
  <c r="Q59" i="4"/>
  <c r="O59" i="4"/>
  <c r="M59" i="4"/>
  <c r="K59" i="4"/>
  <c r="I59" i="4"/>
  <c r="G59" i="4"/>
  <c r="S58" i="4"/>
  <c r="Q58" i="4"/>
  <c r="O58" i="4"/>
  <c r="M58" i="4"/>
  <c r="K58" i="4"/>
  <c r="I58" i="4"/>
  <c r="G58" i="4"/>
  <c r="S57" i="4"/>
  <c r="Q57" i="4"/>
  <c r="O57" i="4"/>
  <c r="M57" i="4"/>
  <c r="K57" i="4"/>
  <c r="I57" i="4"/>
  <c r="G57" i="4"/>
  <c r="S56" i="4"/>
  <c r="Q56" i="4"/>
  <c r="O56" i="4"/>
  <c r="M56" i="4"/>
  <c r="K56" i="4"/>
  <c r="I56" i="4"/>
  <c r="G56" i="4"/>
  <c r="S55" i="4"/>
  <c r="Q55" i="4"/>
  <c r="O55" i="4"/>
  <c r="M55" i="4"/>
  <c r="K55" i="4"/>
  <c r="I55" i="4"/>
  <c r="G55" i="4"/>
  <c r="S54" i="4"/>
  <c r="Q54" i="4"/>
  <c r="O54" i="4"/>
  <c r="M54" i="4"/>
  <c r="K54" i="4"/>
  <c r="I54" i="4"/>
  <c r="G54" i="4"/>
  <c r="S53" i="4"/>
  <c r="Q53" i="4"/>
  <c r="O53" i="4"/>
  <c r="M53" i="4"/>
  <c r="K53" i="4"/>
  <c r="I53" i="4"/>
  <c r="G53" i="4"/>
  <c r="S52" i="4"/>
  <c r="Q52" i="4"/>
  <c r="O52" i="4"/>
  <c r="M52" i="4"/>
  <c r="K52" i="4"/>
  <c r="I52" i="4"/>
  <c r="G52" i="4"/>
  <c r="S51" i="4"/>
  <c r="Q51" i="4"/>
  <c r="O51" i="4"/>
  <c r="M51" i="4"/>
  <c r="K51" i="4"/>
  <c r="I51" i="4"/>
  <c r="G51" i="4"/>
  <c r="S50" i="4"/>
  <c r="Q50" i="4"/>
  <c r="O50" i="4"/>
  <c r="M50" i="4"/>
  <c r="K50" i="4"/>
  <c r="I50" i="4"/>
  <c r="G50" i="4"/>
  <c r="S49" i="4"/>
  <c r="Q49" i="4"/>
  <c r="O49" i="4"/>
  <c r="M49" i="4"/>
  <c r="K49" i="4"/>
  <c r="I49" i="4"/>
  <c r="G49" i="4"/>
  <c r="S48" i="4"/>
  <c r="Q48" i="4"/>
  <c r="O48" i="4"/>
  <c r="M48" i="4"/>
  <c r="K48" i="4"/>
  <c r="I48" i="4"/>
  <c r="G48" i="4"/>
  <c r="S47" i="4"/>
  <c r="Q47" i="4"/>
  <c r="O47" i="4"/>
  <c r="M47" i="4"/>
  <c r="K47" i="4"/>
  <c r="I47" i="4"/>
  <c r="G47" i="4"/>
  <c r="S46" i="4"/>
  <c r="Q46" i="4"/>
  <c r="O46" i="4"/>
  <c r="M46" i="4"/>
  <c r="K46" i="4"/>
  <c r="I46" i="4"/>
  <c r="G46" i="4"/>
  <c r="S45" i="4"/>
  <c r="Q45" i="4"/>
  <c r="O45" i="4"/>
  <c r="M45" i="4"/>
  <c r="K45" i="4"/>
  <c r="I45" i="4"/>
  <c r="G45" i="4"/>
  <c r="S44" i="4"/>
  <c r="Q44" i="4"/>
  <c r="O44" i="4"/>
  <c r="M44" i="4"/>
  <c r="K44" i="4"/>
  <c r="I44" i="4"/>
  <c r="G44" i="4"/>
  <c r="S43" i="4"/>
  <c r="Q43" i="4"/>
  <c r="O43" i="4"/>
  <c r="M43" i="4"/>
  <c r="K43" i="4"/>
  <c r="I43" i="4"/>
  <c r="G43" i="4"/>
  <c r="S42" i="4"/>
  <c r="Q42" i="4"/>
  <c r="O42" i="4"/>
  <c r="M42" i="4"/>
  <c r="K42" i="4"/>
  <c r="I42" i="4"/>
  <c r="G42" i="4"/>
  <c r="S41" i="4"/>
  <c r="Q41" i="4"/>
  <c r="O41" i="4"/>
  <c r="M41" i="4"/>
  <c r="K41" i="4"/>
  <c r="I41" i="4"/>
  <c r="G41" i="4"/>
  <c r="R40" i="4"/>
  <c r="P40" i="4"/>
  <c r="N40" i="4"/>
  <c r="L40" i="4"/>
  <c r="J40" i="4"/>
  <c r="H40" i="4"/>
  <c r="F40" i="4"/>
  <c r="S39" i="4"/>
  <c r="Q39" i="4"/>
  <c r="O39" i="4"/>
  <c r="M39" i="4"/>
  <c r="K39" i="4"/>
  <c r="I39" i="4"/>
  <c r="G39" i="4"/>
  <c r="S38" i="4"/>
  <c r="Q38" i="4"/>
  <c r="O38" i="4"/>
  <c r="M38" i="4"/>
  <c r="K38" i="4"/>
  <c r="I38" i="4"/>
  <c r="G38" i="4"/>
  <c r="S37" i="4"/>
  <c r="Q37" i="4"/>
  <c r="O37" i="4"/>
  <c r="M37" i="4"/>
  <c r="K37" i="4"/>
  <c r="I37" i="4"/>
  <c r="G37" i="4"/>
  <c r="S36" i="4"/>
  <c r="Q36" i="4"/>
  <c r="O36" i="4"/>
  <c r="M36" i="4"/>
  <c r="K36" i="4"/>
  <c r="I36" i="4"/>
  <c r="G36" i="4"/>
  <c r="S35" i="4"/>
  <c r="Q35" i="4"/>
  <c r="O35" i="4"/>
  <c r="M35" i="4"/>
  <c r="K35" i="4"/>
  <c r="I35" i="4"/>
  <c r="G35" i="4"/>
  <c r="S34" i="4"/>
  <c r="Q34" i="4"/>
  <c r="O34" i="4"/>
  <c r="M34" i="4"/>
  <c r="K34" i="4"/>
  <c r="I34" i="4"/>
  <c r="G34" i="4"/>
  <c r="S33" i="4"/>
  <c r="Q33" i="4"/>
  <c r="O33" i="4"/>
  <c r="M33" i="4"/>
  <c r="K33" i="4"/>
  <c r="I33" i="4"/>
  <c r="G33" i="4"/>
  <c r="S32" i="4"/>
  <c r="Q32" i="4"/>
  <c r="O32" i="4"/>
  <c r="M32" i="4"/>
  <c r="K32" i="4"/>
  <c r="I32" i="4"/>
  <c r="G32" i="4"/>
  <c r="S31" i="4"/>
  <c r="Q31" i="4"/>
  <c r="O31" i="4"/>
  <c r="M31" i="4"/>
  <c r="K31" i="4"/>
  <c r="I31" i="4"/>
  <c r="G31" i="4"/>
  <c r="S30" i="4"/>
  <c r="Q30" i="4"/>
  <c r="O30" i="4"/>
  <c r="M30" i="4"/>
  <c r="K30" i="4"/>
  <c r="I30" i="4"/>
  <c r="G30" i="4"/>
  <c r="S29" i="4"/>
  <c r="Q29" i="4"/>
  <c r="O29" i="4"/>
  <c r="M29" i="4"/>
  <c r="K29" i="4"/>
  <c r="I29" i="4"/>
  <c r="G29" i="4"/>
  <c r="S28" i="4"/>
  <c r="Q28" i="4"/>
  <c r="O28" i="4"/>
  <c r="M28" i="4"/>
  <c r="K28" i="4"/>
  <c r="I28" i="4"/>
  <c r="G28" i="4"/>
  <c r="S27" i="4"/>
  <c r="Q27" i="4"/>
  <c r="O27" i="4"/>
  <c r="M27" i="4"/>
  <c r="K27" i="4"/>
  <c r="I27" i="4"/>
  <c r="G27" i="4"/>
  <c r="S26" i="4"/>
  <c r="Q26" i="4"/>
  <c r="O26" i="4"/>
  <c r="M26" i="4"/>
  <c r="K26" i="4"/>
  <c r="I26" i="4"/>
  <c r="G26" i="4"/>
  <c r="R25" i="4"/>
  <c r="P25" i="4"/>
  <c r="N25" i="4"/>
  <c r="L25" i="4"/>
  <c r="J25" i="4"/>
  <c r="H25" i="4"/>
  <c r="F25" i="4"/>
  <c r="S20" i="4"/>
  <c r="Q20" i="4"/>
  <c r="O20" i="4"/>
  <c r="M20" i="4"/>
  <c r="K20" i="4"/>
  <c r="I20" i="4"/>
  <c r="G20" i="4"/>
  <c r="S19" i="4"/>
  <c r="Q19" i="4"/>
  <c r="O19" i="4"/>
  <c r="M19" i="4"/>
  <c r="K19" i="4"/>
  <c r="I19" i="4"/>
  <c r="G19" i="4"/>
  <c r="R17" i="4"/>
  <c r="P17" i="4"/>
  <c r="N17" i="4"/>
  <c r="L17" i="4"/>
  <c r="J17" i="4"/>
  <c r="H17" i="4"/>
  <c r="F17" i="4"/>
  <c r="S15" i="4"/>
  <c r="Q15" i="4"/>
  <c r="O15" i="4"/>
  <c r="M15" i="4"/>
  <c r="K15" i="4"/>
  <c r="I15" i="4"/>
  <c r="G15" i="4"/>
  <c r="S14" i="4"/>
  <c r="Q14" i="4"/>
  <c r="O14" i="4"/>
  <c r="M14" i="4"/>
  <c r="K14" i="4"/>
  <c r="I14" i="4"/>
  <c r="G14" i="4"/>
  <c r="S13" i="4"/>
  <c r="Q13" i="4"/>
  <c r="O13" i="4"/>
  <c r="M13" i="4"/>
  <c r="K13" i="4"/>
  <c r="I13" i="4"/>
  <c r="G13" i="4"/>
  <c r="R12" i="4"/>
  <c r="P12" i="4"/>
  <c r="N12" i="4"/>
  <c r="L12" i="4"/>
  <c r="J12" i="4"/>
  <c r="H12" i="4"/>
  <c r="F12" i="4"/>
  <c r="S10" i="4"/>
  <c r="Q10" i="4"/>
  <c r="O10" i="4"/>
  <c r="M10" i="4"/>
  <c r="K10" i="4"/>
  <c r="I10" i="4"/>
  <c r="G10" i="4"/>
  <c r="R9" i="4"/>
  <c r="P9" i="4"/>
  <c r="N9" i="4"/>
  <c r="L9" i="4"/>
  <c r="H9" i="4"/>
  <c r="F9" i="4"/>
  <c r="S7" i="4"/>
  <c r="Q7" i="4"/>
  <c r="O7" i="4"/>
  <c r="M7" i="4"/>
  <c r="K7" i="4"/>
  <c r="I7" i="4"/>
  <c r="G7" i="4"/>
  <c r="S6" i="4"/>
  <c r="Q6" i="4"/>
  <c r="O6" i="4"/>
  <c r="M6" i="4"/>
  <c r="K6" i="4"/>
  <c r="I6" i="4"/>
  <c r="G6" i="4"/>
  <c r="A12" i="4"/>
  <c r="A19" i="4" s="1"/>
  <c r="A20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0" i="4" s="1"/>
  <c r="A81" i="4" s="1"/>
  <c r="A83" i="4" s="1"/>
  <c r="A84" i="4" s="1"/>
  <c r="A85" i="4" s="1"/>
  <c r="A86" i="4" s="1"/>
  <c r="A87" i="4" s="1"/>
  <c r="A88" i="4" s="1"/>
  <c r="A89" i="4" s="1"/>
  <c r="A90" i="4" s="1"/>
  <c r="S5" i="4"/>
  <c r="Q5" i="4"/>
  <c r="O5" i="4"/>
  <c r="M5" i="4"/>
  <c r="K5" i="4"/>
  <c r="I5" i="4"/>
  <c r="G5" i="4"/>
  <c r="R4" i="4"/>
  <c r="P4" i="4"/>
  <c r="N4" i="4"/>
  <c r="L4" i="4"/>
  <c r="J4" i="4"/>
  <c r="H4" i="4"/>
  <c r="S559" i="2"/>
  <c r="Q559" i="2"/>
  <c r="O559" i="2"/>
  <c r="M559" i="2"/>
  <c r="K559" i="2"/>
  <c r="I559" i="2"/>
  <c r="G559" i="2"/>
  <c r="S558" i="2"/>
  <c r="Q558" i="2"/>
  <c r="O558" i="2"/>
  <c r="M558" i="2"/>
  <c r="K558" i="2"/>
  <c r="I558" i="2"/>
  <c r="G558" i="2"/>
  <c r="S557" i="2"/>
  <c r="Q557" i="2"/>
  <c r="O557" i="2"/>
  <c r="M557" i="2"/>
  <c r="K557" i="2"/>
  <c r="I557" i="2"/>
  <c r="G557" i="2"/>
  <c r="S556" i="2"/>
  <c r="Q556" i="2"/>
  <c r="O556" i="2"/>
  <c r="M556" i="2"/>
  <c r="K556" i="2"/>
  <c r="I556" i="2"/>
  <c r="G556" i="2"/>
  <c r="S555" i="2"/>
  <c r="Q555" i="2"/>
  <c r="O555" i="2"/>
  <c r="M555" i="2"/>
  <c r="K555" i="2"/>
  <c r="I555" i="2"/>
  <c r="G555" i="2"/>
  <c r="S554" i="2"/>
  <c r="Q554" i="2"/>
  <c r="O554" i="2"/>
  <c r="M554" i="2"/>
  <c r="K554" i="2"/>
  <c r="I554" i="2"/>
  <c r="G554" i="2"/>
  <c r="S553" i="2"/>
  <c r="Q553" i="2"/>
  <c r="O553" i="2"/>
  <c r="M553" i="2"/>
  <c r="K553" i="2"/>
  <c r="I553" i="2"/>
  <c r="G553" i="2"/>
  <c r="S552" i="2"/>
  <c r="Q552" i="2"/>
  <c r="O552" i="2"/>
  <c r="M552" i="2"/>
  <c r="K552" i="2"/>
  <c r="I552" i="2"/>
  <c r="G552" i="2"/>
  <c r="S551" i="2"/>
  <c r="Q551" i="2"/>
  <c r="O551" i="2"/>
  <c r="M551" i="2"/>
  <c r="K551" i="2"/>
  <c r="I551" i="2"/>
  <c r="G551" i="2"/>
  <c r="S550" i="2"/>
  <c r="Q550" i="2"/>
  <c r="O550" i="2"/>
  <c r="M550" i="2"/>
  <c r="K550" i="2"/>
  <c r="I550" i="2"/>
  <c r="G550" i="2"/>
  <c r="S549" i="2"/>
  <c r="Q549" i="2"/>
  <c r="O549" i="2"/>
  <c r="M549" i="2"/>
  <c r="K549" i="2"/>
  <c r="I549" i="2"/>
  <c r="G549" i="2"/>
  <c r="S548" i="2"/>
  <c r="Q548" i="2"/>
  <c r="O548" i="2"/>
  <c r="M548" i="2"/>
  <c r="K548" i="2"/>
  <c r="I548" i="2"/>
  <c r="G548" i="2"/>
  <c r="S547" i="2"/>
  <c r="Q547" i="2"/>
  <c r="O547" i="2"/>
  <c r="M547" i="2"/>
  <c r="K547" i="2"/>
  <c r="I547" i="2"/>
  <c r="G547" i="2"/>
  <c r="S546" i="2"/>
  <c r="Q546" i="2"/>
  <c r="O546" i="2"/>
  <c r="M546" i="2"/>
  <c r="K546" i="2"/>
  <c r="I546" i="2"/>
  <c r="G546" i="2"/>
  <c r="S545" i="2"/>
  <c r="Q545" i="2"/>
  <c r="O545" i="2"/>
  <c r="M545" i="2"/>
  <c r="K545" i="2"/>
  <c r="I545" i="2"/>
  <c r="G545" i="2"/>
  <c r="S544" i="2"/>
  <c r="Q544" i="2"/>
  <c r="O544" i="2"/>
  <c r="M544" i="2"/>
  <c r="K544" i="2"/>
  <c r="I544" i="2"/>
  <c r="G544" i="2"/>
  <c r="S543" i="2"/>
  <c r="Q543" i="2"/>
  <c r="O543" i="2"/>
  <c r="M543" i="2"/>
  <c r="K543" i="2"/>
  <c r="I543" i="2"/>
  <c r="G543" i="2"/>
  <c r="R542" i="2"/>
  <c r="P542" i="2"/>
  <c r="N542" i="2"/>
  <c r="L542" i="2"/>
  <c r="J542" i="2"/>
  <c r="H542" i="2"/>
  <c r="F542" i="2"/>
  <c r="S541" i="2"/>
  <c r="Q541" i="2"/>
  <c r="O541" i="2"/>
  <c r="M541" i="2"/>
  <c r="K541" i="2"/>
  <c r="I541" i="2"/>
  <c r="G541" i="2"/>
  <c r="S540" i="2"/>
  <c r="Q540" i="2"/>
  <c r="O540" i="2"/>
  <c r="M540" i="2"/>
  <c r="K540" i="2"/>
  <c r="I540" i="2"/>
  <c r="G540" i="2"/>
  <c r="S539" i="2"/>
  <c r="Q539" i="2"/>
  <c r="O539" i="2"/>
  <c r="M539" i="2"/>
  <c r="K539" i="2"/>
  <c r="I539" i="2"/>
  <c r="G539" i="2"/>
  <c r="S538" i="2"/>
  <c r="Q538" i="2"/>
  <c r="O538" i="2"/>
  <c r="M538" i="2"/>
  <c r="K538" i="2"/>
  <c r="I538" i="2"/>
  <c r="G538" i="2"/>
  <c r="R537" i="2"/>
  <c r="P537" i="2"/>
  <c r="N537" i="2"/>
  <c r="L537" i="2"/>
  <c r="J537" i="2"/>
  <c r="H537" i="2"/>
  <c r="F537" i="2"/>
  <c r="S536" i="2"/>
  <c r="Q536" i="2"/>
  <c r="O536" i="2"/>
  <c r="M536" i="2"/>
  <c r="K536" i="2"/>
  <c r="I536" i="2"/>
  <c r="G536" i="2"/>
  <c r="S535" i="2"/>
  <c r="Q535" i="2"/>
  <c r="O535" i="2"/>
  <c r="M535" i="2"/>
  <c r="K535" i="2"/>
  <c r="I535" i="2"/>
  <c r="G535" i="2"/>
  <c r="S534" i="2"/>
  <c r="Q534" i="2"/>
  <c r="O534" i="2"/>
  <c r="M534" i="2"/>
  <c r="K534" i="2"/>
  <c r="I534" i="2"/>
  <c r="G534" i="2"/>
  <c r="S533" i="2"/>
  <c r="Q533" i="2"/>
  <c r="O533" i="2"/>
  <c r="M533" i="2"/>
  <c r="K533" i="2"/>
  <c r="I533" i="2"/>
  <c r="G533" i="2"/>
  <c r="S532" i="2"/>
  <c r="Q532" i="2"/>
  <c r="O532" i="2"/>
  <c r="M532" i="2"/>
  <c r="K532" i="2"/>
  <c r="I532" i="2"/>
  <c r="G532" i="2"/>
  <c r="R531" i="2"/>
  <c r="P531" i="2"/>
  <c r="N531" i="2"/>
  <c r="L531" i="2"/>
  <c r="J531" i="2"/>
  <c r="H531" i="2"/>
  <c r="F531" i="2"/>
  <c r="S530" i="2"/>
  <c r="Q530" i="2"/>
  <c r="O530" i="2"/>
  <c r="M530" i="2"/>
  <c r="K530" i="2"/>
  <c r="I530" i="2"/>
  <c r="G530" i="2"/>
  <c r="S529" i="2"/>
  <c r="Q529" i="2"/>
  <c r="O529" i="2"/>
  <c r="M529" i="2"/>
  <c r="K529" i="2"/>
  <c r="I529" i="2"/>
  <c r="G529" i="2"/>
  <c r="S528" i="2"/>
  <c r="Q528" i="2"/>
  <c r="O528" i="2"/>
  <c r="M528" i="2"/>
  <c r="K528" i="2"/>
  <c r="I528" i="2"/>
  <c r="G528" i="2"/>
  <c r="S527" i="2"/>
  <c r="Q527" i="2"/>
  <c r="O527" i="2"/>
  <c r="M527" i="2"/>
  <c r="K527" i="2"/>
  <c r="I527" i="2"/>
  <c r="G527" i="2"/>
  <c r="R526" i="2"/>
  <c r="P526" i="2"/>
  <c r="N526" i="2"/>
  <c r="L526" i="2"/>
  <c r="J526" i="2"/>
  <c r="H526" i="2"/>
  <c r="F526" i="2"/>
  <c r="S525" i="2"/>
  <c r="Q525" i="2"/>
  <c r="O525" i="2"/>
  <c r="M525" i="2"/>
  <c r="K525" i="2"/>
  <c r="I525" i="2"/>
  <c r="G525" i="2"/>
  <c r="S524" i="2"/>
  <c r="Q524" i="2"/>
  <c r="O524" i="2"/>
  <c r="M524" i="2"/>
  <c r="K524" i="2"/>
  <c r="I524" i="2"/>
  <c r="G524" i="2"/>
  <c r="S523" i="2"/>
  <c r="Q523" i="2"/>
  <c r="O523" i="2"/>
  <c r="M523" i="2"/>
  <c r="K523" i="2"/>
  <c r="I523" i="2"/>
  <c r="G523" i="2"/>
  <c r="S522" i="2"/>
  <c r="Q522" i="2"/>
  <c r="O522" i="2"/>
  <c r="M522" i="2"/>
  <c r="K522" i="2"/>
  <c r="I522" i="2"/>
  <c r="G522" i="2"/>
  <c r="S521" i="2"/>
  <c r="Q521" i="2"/>
  <c r="O521" i="2"/>
  <c r="M521" i="2"/>
  <c r="K521" i="2"/>
  <c r="I521" i="2"/>
  <c r="G521" i="2"/>
  <c r="S520" i="2"/>
  <c r="Q520" i="2"/>
  <c r="O520" i="2"/>
  <c r="M520" i="2"/>
  <c r="K520" i="2"/>
  <c r="I520" i="2"/>
  <c r="G520" i="2"/>
  <c r="S519" i="2"/>
  <c r="Q519" i="2"/>
  <c r="O519" i="2"/>
  <c r="M519" i="2"/>
  <c r="K519" i="2"/>
  <c r="I519" i="2"/>
  <c r="G519" i="2"/>
  <c r="S518" i="2"/>
  <c r="Q518" i="2"/>
  <c r="O518" i="2"/>
  <c r="M518" i="2"/>
  <c r="K518" i="2"/>
  <c r="I518" i="2"/>
  <c r="G518" i="2"/>
  <c r="S517" i="2"/>
  <c r="Q517" i="2"/>
  <c r="O517" i="2"/>
  <c r="M517" i="2"/>
  <c r="K517" i="2"/>
  <c r="I517" i="2"/>
  <c r="G517" i="2"/>
  <c r="S516" i="2"/>
  <c r="Q516" i="2"/>
  <c r="O516" i="2"/>
  <c r="M516" i="2"/>
  <c r="K516" i="2"/>
  <c r="I516" i="2"/>
  <c r="G516" i="2"/>
  <c r="S515" i="2"/>
  <c r="Q515" i="2"/>
  <c r="O515" i="2"/>
  <c r="M515" i="2"/>
  <c r="K515" i="2"/>
  <c r="I515" i="2"/>
  <c r="G515" i="2"/>
  <c r="S514" i="2"/>
  <c r="Q514" i="2"/>
  <c r="O514" i="2"/>
  <c r="M514" i="2"/>
  <c r="K514" i="2"/>
  <c r="I514" i="2"/>
  <c r="G514" i="2"/>
  <c r="S513" i="2"/>
  <c r="Q513" i="2"/>
  <c r="O513" i="2"/>
  <c r="M513" i="2"/>
  <c r="K513" i="2"/>
  <c r="I513" i="2"/>
  <c r="G513" i="2"/>
  <c r="S512" i="2"/>
  <c r="Q512" i="2"/>
  <c r="O512" i="2"/>
  <c r="M512" i="2"/>
  <c r="K512" i="2"/>
  <c r="I512" i="2"/>
  <c r="G512" i="2"/>
  <c r="S511" i="2"/>
  <c r="Q511" i="2"/>
  <c r="O511" i="2"/>
  <c r="M511" i="2"/>
  <c r="K511" i="2"/>
  <c r="I511" i="2"/>
  <c r="G511" i="2"/>
  <c r="S510" i="2"/>
  <c r="Q510" i="2"/>
  <c r="O510" i="2"/>
  <c r="M510" i="2"/>
  <c r="K510" i="2"/>
  <c r="I510" i="2"/>
  <c r="G510" i="2"/>
  <c r="R509" i="2"/>
  <c r="P509" i="2"/>
  <c r="N509" i="2"/>
  <c r="L509" i="2"/>
  <c r="J509" i="2"/>
  <c r="H509" i="2"/>
  <c r="F509" i="2"/>
  <c r="S508" i="2"/>
  <c r="Q508" i="2"/>
  <c r="O508" i="2"/>
  <c r="M508" i="2"/>
  <c r="K508" i="2"/>
  <c r="I508" i="2"/>
  <c r="G508" i="2"/>
  <c r="S507" i="2"/>
  <c r="Q507" i="2"/>
  <c r="O507" i="2"/>
  <c r="M507" i="2"/>
  <c r="K507" i="2"/>
  <c r="I507" i="2"/>
  <c r="G507" i="2"/>
  <c r="S506" i="2"/>
  <c r="Q506" i="2"/>
  <c r="O506" i="2"/>
  <c r="M506" i="2"/>
  <c r="K506" i="2"/>
  <c r="I506" i="2"/>
  <c r="G506" i="2"/>
  <c r="S505" i="2"/>
  <c r="Q505" i="2"/>
  <c r="O505" i="2"/>
  <c r="M505" i="2"/>
  <c r="K505" i="2"/>
  <c r="I505" i="2"/>
  <c r="G505" i="2"/>
  <c r="S504" i="2"/>
  <c r="Q504" i="2"/>
  <c r="O504" i="2"/>
  <c r="M504" i="2"/>
  <c r="K504" i="2"/>
  <c r="I504" i="2"/>
  <c r="G504" i="2"/>
  <c r="S503" i="2"/>
  <c r="Q503" i="2"/>
  <c r="O503" i="2"/>
  <c r="M503" i="2"/>
  <c r="K503" i="2"/>
  <c r="I503" i="2"/>
  <c r="G503" i="2"/>
  <c r="S502" i="2"/>
  <c r="Q502" i="2"/>
  <c r="O502" i="2"/>
  <c r="M502" i="2"/>
  <c r="K502" i="2"/>
  <c r="I502" i="2"/>
  <c r="G502" i="2"/>
  <c r="S501" i="2"/>
  <c r="Q501" i="2"/>
  <c r="O501" i="2"/>
  <c r="M501" i="2"/>
  <c r="K501" i="2"/>
  <c r="I501" i="2"/>
  <c r="G501" i="2"/>
  <c r="S500" i="2"/>
  <c r="Q500" i="2"/>
  <c r="O500" i="2"/>
  <c r="M500" i="2"/>
  <c r="K500" i="2"/>
  <c r="I500" i="2"/>
  <c r="G500" i="2"/>
  <c r="S499" i="2"/>
  <c r="Q499" i="2"/>
  <c r="O499" i="2"/>
  <c r="M499" i="2"/>
  <c r="K499" i="2"/>
  <c r="I499" i="2"/>
  <c r="G499" i="2"/>
  <c r="S498" i="2"/>
  <c r="Q498" i="2"/>
  <c r="O498" i="2"/>
  <c r="M498" i="2"/>
  <c r="K498" i="2"/>
  <c r="I498" i="2"/>
  <c r="G498" i="2"/>
  <c r="S497" i="2"/>
  <c r="Q497" i="2"/>
  <c r="O497" i="2"/>
  <c r="M497" i="2"/>
  <c r="K497" i="2"/>
  <c r="I497" i="2"/>
  <c r="G497" i="2"/>
  <c r="S496" i="2"/>
  <c r="Q496" i="2"/>
  <c r="O496" i="2"/>
  <c r="M496" i="2"/>
  <c r="K496" i="2"/>
  <c r="I496" i="2"/>
  <c r="G496" i="2"/>
  <c r="R495" i="2"/>
  <c r="P495" i="2"/>
  <c r="N495" i="2"/>
  <c r="L495" i="2"/>
  <c r="J495" i="2"/>
  <c r="H495" i="2"/>
  <c r="F495" i="2"/>
  <c r="S494" i="2"/>
  <c r="Q494" i="2"/>
  <c r="O494" i="2"/>
  <c r="M494" i="2"/>
  <c r="K494" i="2"/>
  <c r="I494" i="2"/>
  <c r="G494" i="2"/>
  <c r="D494" i="2"/>
  <c r="S493" i="2"/>
  <c r="Q493" i="2"/>
  <c r="O493" i="2"/>
  <c r="M493" i="2"/>
  <c r="K493" i="2"/>
  <c r="I493" i="2"/>
  <c r="G493" i="2"/>
  <c r="D493" i="2"/>
  <c r="S492" i="2"/>
  <c r="Q492" i="2"/>
  <c r="O492" i="2"/>
  <c r="M492" i="2"/>
  <c r="K492" i="2"/>
  <c r="I492" i="2"/>
  <c r="G492" i="2"/>
  <c r="S491" i="2"/>
  <c r="Q491" i="2"/>
  <c r="O491" i="2"/>
  <c r="M491" i="2"/>
  <c r="K491" i="2"/>
  <c r="I491" i="2"/>
  <c r="G491" i="2"/>
  <c r="D491" i="2"/>
  <c r="S490" i="2"/>
  <c r="Q490" i="2"/>
  <c r="O490" i="2"/>
  <c r="M490" i="2"/>
  <c r="K490" i="2"/>
  <c r="I490" i="2"/>
  <c r="G490" i="2"/>
  <c r="S489" i="2"/>
  <c r="Q489" i="2"/>
  <c r="O489" i="2"/>
  <c r="M489" i="2"/>
  <c r="K489" i="2"/>
  <c r="I489" i="2"/>
  <c r="G489" i="2"/>
  <c r="S488" i="2"/>
  <c r="Q488" i="2"/>
  <c r="O488" i="2"/>
  <c r="M488" i="2"/>
  <c r="K488" i="2"/>
  <c r="I488" i="2"/>
  <c r="G488" i="2"/>
  <c r="S487" i="2"/>
  <c r="Q487" i="2"/>
  <c r="O487" i="2"/>
  <c r="M487" i="2"/>
  <c r="K487" i="2"/>
  <c r="I487" i="2"/>
  <c r="G487" i="2"/>
  <c r="R486" i="2"/>
  <c r="P486" i="2"/>
  <c r="N486" i="2"/>
  <c r="L486" i="2"/>
  <c r="J486" i="2"/>
  <c r="H486" i="2"/>
  <c r="F486" i="2"/>
  <c r="S485" i="2"/>
  <c r="Q485" i="2"/>
  <c r="O485" i="2"/>
  <c r="M485" i="2"/>
  <c r="K485" i="2"/>
  <c r="I485" i="2"/>
  <c r="G485" i="2"/>
  <c r="S484" i="2"/>
  <c r="Q484" i="2"/>
  <c r="O484" i="2"/>
  <c r="M484" i="2"/>
  <c r="K484" i="2"/>
  <c r="I484" i="2"/>
  <c r="G484" i="2"/>
  <c r="S483" i="2"/>
  <c r="Q483" i="2"/>
  <c r="O483" i="2"/>
  <c r="M483" i="2"/>
  <c r="K483" i="2"/>
  <c r="I483" i="2"/>
  <c r="G483" i="2"/>
  <c r="S482" i="2"/>
  <c r="Q482" i="2"/>
  <c r="O482" i="2"/>
  <c r="M482" i="2"/>
  <c r="K482" i="2"/>
  <c r="I482" i="2"/>
  <c r="G482" i="2"/>
  <c r="S481" i="2"/>
  <c r="Q481" i="2"/>
  <c r="O481" i="2"/>
  <c r="M481" i="2"/>
  <c r="K481" i="2"/>
  <c r="I481" i="2"/>
  <c r="G481" i="2"/>
  <c r="S480" i="2"/>
  <c r="Q480" i="2"/>
  <c r="O480" i="2"/>
  <c r="M480" i="2"/>
  <c r="K480" i="2"/>
  <c r="I480" i="2"/>
  <c r="G480" i="2"/>
  <c r="S479" i="2"/>
  <c r="Q479" i="2"/>
  <c r="O479" i="2"/>
  <c r="M479" i="2"/>
  <c r="K479" i="2"/>
  <c r="I479" i="2"/>
  <c r="G479" i="2"/>
  <c r="R478" i="2"/>
  <c r="P478" i="2"/>
  <c r="N478" i="2"/>
  <c r="L478" i="2"/>
  <c r="J478" i="2"/>
  <c r="H478" i="2"/>
  <c r="F478" i="2"/>
  <c r="S475" i="2"/>
  <c r="Q475" i="2"/>
  <c r="O475" i="2"/>
  <c r="M475" i="2"/>
  <c r="K475" i="2"/>
  <c r="I475" i="2"/>
  <c r="G475" i="2"/>
  <c r="S474" i="2"/>
  <c r="Q474" i="2"/>
  <c r="O474" i="2"/>
  <c r="M474" i="2"/>
  <c r="K474" i="2"/>
  <c r="I474" i="2"/>
  <c r="G474" i="2"/>
  <c r="S473" i="2"/>
  <c r="Q473" i="2"/>
  <c r="O473" i="2"/>
  <c r="M473" i="2"/>
  <c r="K473" i="2"/>
  <c r="I473" i="2"/>
  <c r="G473" i="2"/>
  <c r="S472" i="2"/>
  <c r="Q472" i="2"/>
  <c r="O472" i="2"/>
  <c r="M472" i="2"/>
  <c r="K472" i="2"/>
  <c r="I472" i="2"/>
  <c r="G472" i="2"/>
  <c r="S471" i="2"/>
  <c r="Q471" i="2"/>
  <c r="O471" i="2"/>
  <c r="M471" i="2"/>
  <c r="K471" i="2"/>
  <c r="I471" i="2"/>
  <c r="G471" i="2"/>
  <c r="S470" i="2"/>
  <c r="Q470" i="2"/>
  <c r="O470" i="2"/>
  <c r="M470" i="2"/>
  <c r="K470" i="2"/>
  <c r="I470" i="2"/>
  <c r="G470" i="2"/>
  <c r="S469" i="2"/>
  <c r="Q469" i="2"/>
  <c r="O469" i="2"/>
  <c r="M469" i="2"/>
  <c r="K469" i="2"/>
  <c r="I469" i="2"/>
  <c r="G469" i="2"/>
  <c r="S468" i="2"/>
  <c r="Q468" i="2"/>
  <c r="O468" i="2"/>
  <c r="M468" i="2"/>
  <c r="K468" i="2"/>
  <c r="I468" i="2"/>
  <c r="G468" i="2"/>
  <c r="R467" i="2"/>
  <c r="P467" i="2"/>
  <c r="N467" i="2"/>
  <c r="L467" i="2"/>
  <c r="J467" i="2"/>
  <c r="H467" i="2"/>
  <c r="F467" i="2"/>
  <c r="S466" i="2"/>
  <c r="Q466" i="2"/>
  <c r="O466" i="2"/>
  <c r="M466" i="2"/>
  <c r="K466" i="2"/>
  <c r="I466" i="2"/>
  <c r="G466" i="2"/>
  <c r="S465" i="2"/>
  <c r="Q465" i="2"/>
  <c r="O465" i="2"/>
  <c r="M465" i="2"/>
  <c r="K465" i="2"/>
  <c r="I465" i="2"/>
  <c r="G465" i="2"/>
  <c r="S464" i="2"/>
  <c r="Q464" i="2"/>
  <c r="O464" i="2"/>
  <c r="M464" i="2"/>
  <c r="K464" i="2"/>
  <c r="I464" i="2"/>
  <c r="G464" i="2"/>
  <c r="S463" i="2"/>
  <c r="Q463" i="2"/>
  <c r="O463" i="2"/>
  <c r="M463" i="2"/>
  <c r="K463" i="2"/>
  <c r="I463" i="2"/>
  <c r="G463" i="2"/>
  <c r="S462" i="2"/>
  <c r="Q462" i="2"/>
  <c r="O462" i="2"/>
  <c r="M462" i="2"/>
  <c r="K462" i="2"/>
  <c r="I462" i="2"/>
  <c r="G462" i="2"/>
  <c r="S461" i="2"/>
  <c r="Q461" i="2"/>
  <c r="O461" i="2"/>
  <c r="M461" i="2"/>
  <c r="K461" i="2"/>
  <c r="I461" i="2"/>
  <c r="G461" i="2"/>
  <c r="S460" i="2"/>
  <c r="Q460" i="2"/>
  <c r="O460" i="2"/>
  <c r="M460" i="2"/>
  <c r="K460" i="2"/>
  <c r="I460" i="2"/>
  <c r="G460" i="2"/>
  <c r="S459" i="2"/>
  <c r="Q459" i="2"/>
  <c r="O459" i="2"/>
  <c r="M459" i="2"/>
  <c r="K459" i="2"/>
  <c r="I459" i="2"/>
  <c r="G459" i="2"/>
  <c r="S458" i="2"/>
  <c r="Q458" i="2"/>
  <c r="O458" i="2"/>
  <c r="M458" i="2"/>
  <c r="K458" i="2"/>
  <c r="I458" i="2"/>
  <c r="G458" i="2"/>
  <c r="S457" i="2"/>
  <c r="Q457" i="2"/>
  <c r="O457" i="2"/>
  <c r="M457" i="2"/>
  <c r="K457" i="2"/>
  <c r="I457" i="2"/>
  <c r="G457" i="2"/>
  <c r="S456" i="2"/>
  <c r="Q456" i="2"/>
  <c r="O456" i="2"/>
  <c r="M456" i="2"/>
  <c r="K456" i="2"/>
  <c r="I456" i="2"/>
  <c r="G456" i="2"/>
  <c r="S455" i="2"/>
  <c r="Q455" i="2"/>
  <c r="O455" i="2"/>
  <c r="M455" i="2"/>
  <c r="K455" i="2"/>
  <c r="I455" i="2"/>
  <c r="G455" i="2"/>
  <c r="S454" i="2"/>
  <c r="Q454" i="2"/>
  <c r="O454" i="2"/>
  <c r="M454" i="2"/>
  <c r="K454" i="2"/>
  <c r="I454" i="2"/>
  <c r="G454" i="2"/>
  <c r="S453" i="2"/>
  <c r="Q453" i="2"/>
  <c r="O453" i="2"/>
  <c r="M453" i="2"/>
  <c r="K453" i="2"/>
  <c r="I453" i="2"/>
  <c r="G453" i="2"/>
  <c r="S452" i="2"/>
  <c r="Q452" i="2"/>
  <c r="O452" i="2"/>
  <c r="M452" i="2"/>
  <c r="K452" i="2"/>
  <c r="I452" i="2"/>
  <c r="G452" i="2"/>
  <c r="S451" i="2"/>
  <c r="Q451" i="2"/>
  <c r="O451" i="2"/>
  <c r="M451" i="2"/>
  <c r="K451" i="2"/>
  <c r="I451" i="2"/>
  <c r="G451" i="2"/>
  <c r="S450" i="2"/>
  <c r="Q450" i="2"/>
  <c r="O450" i="2"/>
  <c r="M450" i="2"/>
  <c r="K450" i="2"/>
  <c r="I450" i="2"/>
  <c r="G450" i="2"/>
  <c r="R449" i="2"/>
  <c r="P449" i="2"/>
  <c r="N449" i="2"/>
  <c r="L449" i="2"/>
  <c r="J449" i="2"/>
  <c r="H449" i="2"/>
  <c r="F449" i="2"/>
  <c r="S448" i="2"/>
  <c r="Q448" i="2"/>
  <c r="O448" i="2"/>
  <c r="M448" i="2"/>
  <c r="K448" i="2"/>
  <c r="I448" i="2"/>
  <c r="G448" i="2"/>
  <c r="S447" i="2"/>
  <c r="Q447" i="2"/>
  <c r="O447" i="2"/>
  <c r="M447" i="2"/>
  <c r="K447" i="2"/>
  <c r="I447" i="2"/>
  <c r="G447" i="2"/>
  <c r="S446" i="2"/>
  <c r="Q446" i="2"/>
  <c r="O446" i="2"/>
  <c r="M446" i="2"/>
  <c r="K446" i="2"/>
  <c r="I446" i="2"/>
  <c r="G446" i="2"/>
  <c r="S445" i="2"/>
  <c r="Q445" i="2"/>
  <c r="O445" i="2"/>
  <c r="M445" i="2"/>
  <c r="K445" i="2"/>
  <c r="I445" i="2"/>
  <c r="G445" i="2"/>
  <c r="S444" i="2"/>
  <c r="Q444" i="2"/>
  <c r="O444" i="2"/>
  <c r="M444" i="2"/>
  <c r="K444" i="2"/>
  <c r="I444" i="2"/>
  <c r="G444" i="2"/>
  <c r="S443" i="2"/>
  <c r="Q443" i="2"/>
  <c r="O443" i="2"/>
  <c r="M443" i="2"/>
  <c r="K443" i="2"/>
  <c r="I443" i="2"/>
  <c r="G443" i="2"/>
  <c r="R442" i="2"/>
  <c r="P442" i="2"/>
  <c r="N442" i="2"/>
  <c r="L442" i="2"/>
  <c r="J442" i="2"/>
  <c r="H442" i="2"/>
  <c r="F442" i="2"/>
  <c r="S441" i="2"/>
  <c r="Q441" i="2"/>
  <c r="O441" i="2"/>
  <c r="M441" i="2"/>
  <c r="K441" i="2"/>
  <c r="I441" i="2"/>
  <c r="G441" i="2"/>
  <c r="S440" i="2"/>
  <c r="Q440" i="2"/>
  <c r="O440" i="2"/>
  <c r="M440" i="2"/>
  <c r="K440" i="2"/>
  <c r="I440" i="2"/>
  <c r="G440" i="2"/>
  <c r="S439" i="2"/>
  <c r="Q439" i="2"/>
  <c r="O439" i="2"/>
  <c r="M439" i="2"/>
  <c r="K439" i="2"/>
  <c r="I439" i="2"/>
  <c r="G439" i="2"/>
  <c r="S438" i="2"/>
  <c r="Q438" i="2"/>
  <c r="O438" i="2"/>
  <c r="M438" i="2"/>
  <c r="K438" i="2"/>
  <c r="I438" i="2"/>
  <c r="G438" i="2"/>
  <c r="R437" i="2"/>
  <c r="P437" i="2"/>
  <c r="N437" i="2"/>
  <c r="L437" i="2"/>
  <c r="J437" i="2"/>
  <c r="H437" i="2"/>
  <c r="F437" i="2"/>
  <c r="S436" i="2"/>
  <c r="Q436" i="2"/>
  <c r="O436" i="2"/>
  <c r="M436" i="2"/>
  <c r="K436" i="2"/>
  <c r="I436" i="2"/>
  <c r="G436" i="2"/>
  <c r="S435" i="2"/>
  <c r="Q435" i="2"/>
  <c r="O435" i="2"/>
  <c r="M435" i="2"/>
  <c r="K435" i="2"/>
  <c r="I435" i="2"/>
  <c r="G435" i="2"/>
  <c r="S434" i="2"/>
  <c r="Q434" i="2"/>
  <c r="O434" i="2"/>
  <c r="M434" i="2"/>
  <c r="K434" i="2"/>
  <c r="I434" i="2"/>
  <c r="G434" i="2"/>
  <c r="S433" i="2"/>
  <c r="Q433" i="2"/>
  <c r="O433" i="2"/>
  <c r="M433" i="2"/>
  <c r="K433" i="2"/>
  <c r="I433" i="2"/>
  <c r="G433" i="2"/>
  <c r="S432" i="2"/>
  <c r="Q432" i="2"/>
  <c r="O432" i="2"/>
  <c r="M432" i="2"/>
  <c r="K432" i="2"/>
  <c r="I432" i="2"/>
  <c r="G432" i="2"/>
  <c r="S431" i="2"/>
  <c r="Q431" i="2"/>
  <c r="O431" i="2"/>
  <c r="M431" i="2"/>
  <c r="K431" i="2"/>
  <c r="I431" i="2"/>
  <c r="G431" i="2"/>
  <c r="S430" i="2"/>
  <c r="Q430" i="2"/>
  <c r="O430" i="2"/>
  <c r="M430" i="2"/>
  <c r="K430" i="2"/>
  <c r="I430" i="2"/>
  <c r="G430" i="2"/>
  <c r="S429" i="2"/>
  <c r="Q429" i="2"/>
  <c r="O429" i="2"/>
  <c r="M429" i="2"/>
  <c r="K429" i="2"/>
  <c r="I429" i="2"/>
  <c r="G429" i="2"/>
  <c r="S428" i="2"/>
  <c r="Q428" i="2"/>
  <c r="O428" i="2"/>
  <c r="M428" i="2"/>
  <c r="K428" i="2"/>
  <c r="I428" i="2"/>
  <c r="G428" i="2"/>
  <c r="S427" i="2"/>
  <c r="Q427" i="2"/>
  <c r="O427" i="2"/>
  <c r="M427" i="2"/>
  <c r="K427" i="2"/>
  <c r="I427" i="2"/>
  <c r="G427" i="2"/>
  <c r="S426" i="2"/>
  <c r="Q426" i="2"/>
  <c r="O426" i="2"/>
  <c r="M426" i="2"/>
  <c r="K426" i="2"/>
  <c r="I426" i="2"/>
  <c r="G426" i="2"/>
  <c r="S425" i="2"/>
  <c r="Q425" i="2"/>
  <c r="O425" i="2"/>
  <c r="M425" i="2"/>
  <c r="K425" i="2"/>
  <c r="I425" i="2"/>
  <c r="G425" i="2"/>
  <c r="S424" i="2"/>
  <c r="Q424" i="2"/>
  <c r="O424" i="2"/>
  <c r="M424" i="2"/>
  <c r="K424" i="2"/>
  <c r="I424" i="2"/>
  <c r="G424" i="2"/>
  <c r="S423" i="2"/>
  <c r="Q423" i="2"/>
  <c r="O423" i="2"/>
  <c r="M423" i="2"/>
  <c r="K423" i="2"/>
  <c r="I423" i="2"/>
  <c r="G423" i="2"/>
  <c r="S422" i="2"/>
  <c r="Q422" i="2"/>
  <c r="O422" i="2"/>
  <c r="M422" i="2"/>
  <c r="K422" i="2"/>
  <c r="I422" i="2"/>
  <c r="G422" i="2"/>
  <c r="S421" i="2"/>
  <c r="Q421" i="2"/>
  <c r="O421" i="2"/>
  <c r="M421" i="2"/>
  <c r="K421" i="2"/>
  <c r="I421" i="2"/>
  <c r="G421" i="2"/>
  <c r="S420" i="2"/>
  <c r="Q420" i="2"/>
  <c r="O420" i="2"/>
  <c r="M420" i="2"/>
  <c r="K420" i="2"/>
  <c r="I420" i="2"/>
  <c r="G420" i="2"/>
  <c r="S419" i="2"/>
  <c r="Q419" i="2"/>
  <c r="O419" i="2"/>
  <c r="M419" i="2"/>
  <c r="K419" i="2"/>
  <c r="I419" i="2"/>
  <c r="G419" i="2"/>
  <c r="S418" i="2"/>
  <c r="Q418" i="2"/>
  <c r="O418" i="2"/>
  <c r="M418" i="2"/>
  <c r="K418" i="2"/>
  <c r="I418" i="2"/>
  <c r="G418" i="2"/>
  <c r="S417" i="2"/>
  <c r="Q417" i="2"/>
  <c r="O417" i="2"/>
  <c r="M417" i="2"/>
  <c r="K417" i="2"/>
  <c r="I417" i="2"/>
  <c r="G417" i="2"/>
  <c r="S416" i="2"/>
  <c r="Q416" i="2"/>
  <c r="O416" i="2"/>
  <c r="M416" i="2"/>
  <c r="K416" i="2"/>
  <c r="I416" i="2"/>
  <c r="G416" i="2"/>
  <c r="S415" i="2"/>
  <c r="Q415" i="2"/>
  <c r="O415" i="2"/>
  <c r="M415" i="2"/>
  <c r="K415" i="2"/>
  <c r="I415" i="2"/>
  <c r="G415" i="2"/>
  <c r="S414" i="2"/>
  <c r="Q414" i="2"/>
  <c r="O414" i="2"/>
  <c r="M414" i="2"/>
  <c r="K414" i="2"/>
  <c r="I414" i="2"/>
  <c r="G414" i="2"/>
  <c r="S413" i="2"/>
  <c r="Q413" i="2"/>
  <c r="O413" i="2"/>
  <c r="M413" i="2"/>
  <c r="K413" i="2"/>
  <c r="I413" i="2"/>
  <c r="G413" i="2"/>
  <c r="S412" i="2"/>
  <c r="Q412" i="2"/>
  <c r="O412" i="2"/>
  <c r="M412" i="2"/>
  <c r="K412" i="2"/>
  <c r="I412" i="2"/>
  <c r="G412" i="2"/>
  <c r="S411" i="2"/>
  <c r="Q411" i="2"/>
  <c r="O411" i="2"/>
  <c r="M411" i="2"/>
  <c r="K411" i="2"/>
  <c r="I411" i="2"/>
  <c r="G411" i="2"/>
  <c r="S410" i="2"/>
  <c r="Q410" i="2"/>
  <c r="O410" i="2"/>
  <c r="M410" i="2"/>
  <c r="K410" i="2"/>
  <c r="I410" i="2"/>
  <c r="G410" i="2"/>
  <c r="S409" i="2"/>
  <c r="Q409" i="2"/>
  <c r="O409" i="2"/>
  <c r="M409" i="2"/>
  <c r="K409" i="2"/>
  <c r="I409" i="2"/>
  <c r="G409" i="2"/>
  <c r="S408" i="2"/>
  <c r="Q408" i="2"/>
  <c r="O408" i="2"/>
  <c r="M408" i="2"/>
  <c r="K408" i="2"/>
  <c r="I408" i="2"/>
  <c r="G408" i="2"/>
  <c r="S407" i="2"/>
  <c r="Q407" i="2"/>
  <c r="O407" i="2"/>
  <c r="M407" i="2"/>
  <c r="K407" i="2"/>
  <c r="I407" i="2"/>
  <c r="G407" i="2"/>
  <c r="S406" i="2"/>
  <c r="Q406" i="2"/>
  <c r="O406" i="2"/>
  <c r="M406" i="2"/>
  <c r="K406" i="2"/>
  <c r="I406" i="2"/>
  <c r="G406" i="2"/>
  <c r="R405" i="2"/>
  <c r="P405" i="2"/>
  <c r="N405" i="2"/>
  <c r="L405" i="2"/>
  <c r="J405" i="2"/>
  <c r="H405" i="2"/>
  <c r="F405" i="2"/>
  <c r="S401" i="2"/>
  <c r="Q401" i="2"/>
  <c r="O401" i="2"/>
  <c r="M401" i="2"/>
  <c r="K401" i="2"/>
  <c r="I401" i="2"/>
  <c r="G401" i="2"/>
  <c r="S400" i="2"/>
  <c r="Q400" i="2"/>
  <c r="O400" i="2"/>
  <c r="M400" i="2"/>
  <c r="K400" i="2"/>
  <c r="I400" i="2"/>
  <c r="G400" i="2"/>
  <c r="S399" i="2"/>
  <c r="Q399" i="2"/>
  <c r="O399" i="2"/>
  <c r="M399" i="2"/>
  <c r="K399" i="2"/>
  <c r="I399" i="2"/>
  <c r="G399" i="2"/>
  <c r="S398" i="2"/>
  <c r="Q398" i="2"/>
  <c r="O398" i="2"/>
  <c r="M398" i="2"/>
  <c r="K398" i="2"/>
  <c r="I398" i="2"/>
  <c r="G398" i="2"/>
  <c r="S397" i="2"/>
  <c r="Q397" i="2"/>
  <c r="O397" i="2"/>
  <c r="M397" i="2"/>
  <c r="K397" i="2"/>
  <c r="I397" i="2"/>
  <c r="G397" i="2"/>
  <c r="S396" i="2"/>
  <c r="Q396" i="2"/>
  <c r="O396" i="2"/>
  <c r="M396" i="2"/>
  <c r="K396" i="2"/>
  <c r="I396" i="2"/>
  <c r="G396" i="2"/>
  <c r="S395" i="2"/>
  <c r="Q395" i="2"/>
  <c r="O395" i="2"/>
  <c r="M395" i="2"/>
  <c r="K395" i="2"/>
  <c r="I395" i="2"/>
  <c r="G395" i="2"/>
  <c r="R394" i="2"/>
  <c r="P394" i="2"/>
  <c r="N394" i="2"/>
  <c r="L394" i="2"/>
  <c r="J394" i="2"/>
  <c r="H394" i="2"/>
  <c r="F394" i="2"/>
  <c r="S392" i="2"/>
  <c r="Q392" i="2"/>
  <c r="O392" i="2"/>
  <c r="M392" i="2"/>
  <c r="K392" i="2"/>
  <c r="I392" i="2"/>
  <c r="G392" i="2"/>
  <c r="S391" i="2"/>
  <c r="Q391" i="2"/>
  <c r="O391" i="2"/>
  <c r="M391" i="2"/>
  <c r="K391" i="2"/>
  <c r="I391" i="2"/>
  <c r="G391" i="2"/>
  <c r="S390" i="2"/>
  <c r="Q390" i="2"/>
  <c r="O390" i="2"/>
  <c r="M390" i="2"/>
  <c r="K390" i="2"/>
  <c r="I390" i="2"/>
  <c r="G390" i="2"/>
  <c r="R389" i="2"/>
  <c r="P389" i="2"/>
  <c r="N389" i="2"/>
  <c r="L389" i="2"/>
  <c r="J389" i="2"/>
  <c r="H389" i="2"/>
  <c r="F389" i="2"/>
  <c r="S387" i="2"/>
  <c r="Q387" i="2"/>
  <c r="O387" i="2"/>
  <c r="M387" i="2"/>
  <c r="K387" i="2"/>
  <c r="I387" i="2"/>
  <c r="G387" i="2"/>
  <c r="S386" i="2"/>
  <c r="Q386" i="2"/>
  <c r="O386" i="2"/>
  <c r="M386" i="2"/>
  <c r="K386" i="2"/>
  <c r="I386" i="2"/>
  <c r="G386" i="2"/>
  <c r="S385" i="2"/>
  <c r="Q385" i="2"/>
  <c r="O385" i="2"/>
  <c r="M385" i="2"/>
  <c r="K385" i="2"/>
  <c r="I385" i="2"/>
  <c r="G385" i="2"/>
  <c r="S384" i="2"/>
  <c r="Q384" i="2"/>
  <c r="O384" i="2"/>
  <c r="M384" i="2"/>
  <c r="K384" i="2"/>
  <c r="I384" i="2"/>
  <c r="G384" i="2"/>
  <c r="S383" i="2"/>
  <c r="Q383" i="2"/>
  <c r="O383" i="2"/>
  <c r="M383" i="2"/>
  <c r="K383" i="2"/>
  <c r="I383" i="2"/>
  <c r="G383" i="2"/>
  <c r="R382" i="2"/>
  <c r="P382" i="2"/>
  <c r="N382" i="2"/>
  <c r="L382" i="2"/>
  <c r="J382" i="2"/>
  <c r="H382" i="2"/>
  <c r="F382" i="2"/>
  <c r="S380" i="2"/>
  <c r="Q380" i="2"/>
  <c r="O380" i="2"/>
  <c r="M380" i="2"/>
  <c r="K380" i="2"/>
  <c r="I380" i="2"/>
  <c r="G380" i="2"/>
  <c r="S379" i="2"/>
  <c r="Q379" i="2"/>
  <c r="O379" i="2"/>
  <c r="M379" i="2"/>
  <c r="K379" i="2"/>
  <c r="I379" i="2"/>
  <c r="G379" i="2"/>
  <c r="S378" i="2"/>
  <c r="Q378" i="2"/>
  <c r="O378" i="2"/>
  <c r="M378" i="2"/>
  <c r="K378" i="2"/>
  <c r="I378" i="2"/>
  <c r="G378" i="2"/>
  <c r="R377" i="2"/>
  <c r="P377" i="2"/>
  <c r="N377" i="2"/>
  <c r="L377" i="2"/>
  <c r="J377" i="2"/>
  <c r="H377" i="2"/>
  <c r="F377" i="2"/>
  <c r="S375" i="2"/>
  <c r="Q375" i="2"/>
  <c r="O375" i="2"/>
  <c r="M375" i="2"/>
  <c r="K375" i="2"/>
  <c r="I375" i="2"/>
  <c r="G375" i="2"/>
  <c r="S374" i="2"/>
  <c r="Q374" i="2"/>
  <c r="O374" i="2"/>
  <c r="M374" i="2"/>
  <c r="K374" i="2"/>
  <c r="I374" i="2"/>
  <c r="G374" i="2"/>
  <c r="S373" i="2"/>
  <c r="Q373" i="2"/>
  <c r="O373" i="2"/>
  <c r="M373" i="2"/>
  <c r="K373" i="2"/>
  <c r="I373" i="2"/>
  <c r="G373" i="2"/>
  <c r="S372" i="2"/>
  <c r="Q372" i="2"/>
  <c r="O372" i="2"/>
  <c r="M372" i="2"/>
  <c r="K372" i="2"/>
  <c r="I372" i="2"/>
  <c r="G372" i="2"/>
  <c r="S371" i="2"/>
  <c r="Q371" i="2"/>
  <c r="O371" i="2"/>
  <c r="M371" i="2"/>
  <c r="K371" i="2"/>
  <c r="I371" i="2"/>
  <c r="G371" i="2"/>
  <c r="S370" i="2"/>
  <c r="Q370" i="2"/>
  <c r="O370" i="2"/>
  <c r="M370" i="2"/>
  <c r="K370" i="2"/>
  <c r="I370" i="2"/>
  <c r="G370" i="2"/>
  <c r="S369" i="2"/>
  <c r="Q369" i="2"/>
  <c r="O369" i="2"/>
  <c r="M369" i="2"/>
  <c r="K369" i="2"/>
  <c r="I369" i="2"/>
  <c r="G369" i="2"/>
  <c r="R368" i="2"/>
  <c r="P368" i="2"/>
  <c r="N368" i="2"/>
  <c r="L368" i="2"/>
  <c r="J368" i="2"/>
  <c r="H368" i="2"/>
  <c r="F368" i="2"/>
  <c r="S366" i="2"/>
  <c r="Q366" i="2"/>
  <c r="O366" i="2"/>
  <c r="M366" i="2"/>
  <c r="K366" i="2"/>
  <c r="I366" i="2"/>
  <c r="G366" i="2"/>
  <c r="S365" i="2"/>
  <c r="Q365" i="2"/>
  <c r="O365" i="2"/>
  <c r="M365" i="2"/>
  <c r="K365" i="2"/>
  <c r="I365" i="2"/>
  <c r="G365" i="2"/>
  <c r="S364" i="2"/>
  <c r="Q364" i="2"/>
  <c r="O364" i="2"/>
  <c r="M364" i="2"/>
  <c r="K364" i="2"/>
  <c r="I364" i="2"/>
  <c r="G364" i="2"/>
  <c r="S363" i="2"/>
  <c r="Q363" i="2"/>
  <c r="O363" i="2"/>
  <c r="M363" i="2"/>
  <c r="K363" i="2"/>
  <c r="I363" i="2"/>
  <c r="G363" i="2"/>
  <c r="S362" i="2"/>
  <c r="Q362" i="2"/>
  <c r="O362" i="2"/>
  <c r="M362" i="2"/>
  <c r="K362" i="2"/>
  <c r="I362" i="2"/>
  <c r="G362" i="2"/>
  <c r="S361" i="2"/>
  <c r="Q361" i="2"/>
  <c r="O361" i="2"/>
  <c r="M361" i="2"/>
  <c r="K361" i="2"/>
  <c r="I361" i="2"/>
  <c r="G361" i="2"/>
  <c r="S360" i="2"/>
  <c r="Q360" i="2"/>
  <c r="O360" i="2"/>
  <c r="M360" i="2"/>
  <c r="K360" i="2"/>
  <c r="I360" i="2"/>
  <c r="G360" i="2"/>
  <c r="S359" i="2"/>
  <c r="Q359" i="2"/>
  <c r="O359" i="2"/>
  <c r="M359" i="2"/>
  <c r="K359" i="2"/>
  <c r="I359" i="2"/>
  <c r="G359" i="2"/>
  <c r="R358" i="2"/>
  <c r="P358" i="2"/>
  <c r="N358" i="2"/>
  <c r="L358" i="2"/>
  <c r="J358" i="2"/>
  <c r="H358" i="2"/>
  <c r="F358" i="2"/>
  <c r="S356" i="2"/>
  <c r="Q356" i="2"/>
  <c r="O356" i="2"/>
  <c r="M356" i="2"/>
  <c r="K356" i="2"/>
  <c r="I356" i="2"/>
  <c r="G356" i="2"/>
  <c r="S355" i="2"/>
  <c r="Q355" i="2"/>
  <c r="O355" i="2"/>
  <c r="M355" i="2"/>
  <c r="K355" i="2"/>
  <c r="I355" i="2"/>
  <c r="G355" i="2"/>
  <c r="R354" i="2"/>
  <c r="P354" i="2"/>
  <c r="N354" i="2"/>
  <c r="L354" i="2"/>
  <c r="J354" i="2"/>
  <c r="H354" i="2"/>
  <c r="F354" i="2"/>
  <c r="S352" i="2"/>
  <c r="Q352" i="2"/>
  <c r="O352" i="2"/>
  <c r="M352" i="2"/>
  <c r="K352" i="2"/>
  <c r="I352" i="2"/>
  <c r="G352" i="2"/>
  <c r="S351" i="2"/>
  <c r="Q351" i="2"/>
  <c r="O351" i="2"/>
  <c r="M351" i="2"/>
  <c r="K351" i="2"/>
  <c r="I351" i="2"/>
  <c r="G351" i="2"/>
  <c r="R350" i="2"/>
  <c r="P350" i="2"/>
  <c r="N350" i="2"/>
  <c r="L350" i="2"/>
  <c r="J350" i="2"/>
  <c r="H350" i="2"/>
  <c r="F350" i="2"/>
  <c r="S348" i="2"/>
  <c r="Q348" i="2"/>
  <c r="O348" i="2"/>
  <c r="M348" i="2"/>
  <c r="K348" i="2"/>
  <c r="I348" i="2"/>
  <c r="G348" i="2"/>
  <c r="S347" i="2"/>
  <c r="Q347" i="2"/>
  <c r="O347" i="2"/>
  <c r="M347" i="2"/>
  <c r="K347" i="2"/>
  <c r="I347" i="2"/>
  <c r="G347" i="2"/>
  <c r="R346" i="2"/>
  <c r="P346" i="2"/>
  <c r="N346" i="2"/>
  <c r="L346" i="2"/>
  <c r="J346" i="2"/>
  <c r="H346" i="2"/>
  <c r="F346" i="2"/>
  <c r="S344" i="2"/>
  <c r="Q344" i="2"/>
  <c r="O344" i="2"/>
  <c r="M344" i="2"/>
  <c r="K344" i="2"/>
  <c r="I344" i="2"/>
  <c r="G344" i="2"/>
  <c r="S343" i="2"/>
  <c r="Q343" i="2"/>
  <c r="O343" i="2"/>
  <c r="M343" i="2"/>
  <c r="K343" i="2"/>
  <c r="I343" i="2"/>
  <c r="G343" i="2"/>
  <c r="S342" i="2"/>
  <c r="Q342" i="2"/>
  <c r="O342" i="2"/>
  <c r="M342" i="2"/>
  <c r="K342" i="2"/>
  <c r="I342" i="2"/>
  <c r="G342" i="2"/>
  <c r="S341" i="2"/>
  <c r="Q341" i="2"/>
  <c r="O341" i="2"/>
  <c r="M341" i="2"/>
  <c r="K341" i="2"/>
  <c r="I341" i="2"/>
  <c r="G341" i="2"/>
  <c r="S340" i="2"/>
  <c r="Q340" i="2"/>
  <c r="O340" i="2"/>
  <c r="M340" i="2"/>
  <c r="K340" i="2"/>
  <c r="I340" i="2"/>
  <c r="G340" i="2"/>
  <c r="S339" i="2"/>
  <c r="Q339" i="2"/>
  <c r="O339" i="2"/>
  <c r="M339" i="2"/>
  <c r="K339" i="2"/>
  <c r="I339" i="2"/>
  <c r="G339" i="2"/>
  <c r="R338" i="2"/>
  <c r="P338" i="2"/>
  <c r="N338" i="2"/>
  <c r="L338" i="2"/>
  <c r="J338" i="2"/>
  <c r="H338" i="2"/>
  <c r="F338" i="2"/>
  <c r="S336" i="2"/>
  <c r="Q336" i="2"/>
  <c r="O336" i="2"/>
  <c r="M336" i="2"/>
  <c r="K336" i="2"/>
  <c r="I336" i="2"/>
  <c r="G336" i="2"/>
  <c r="S335" i="2"/>
  <c r="Q335" i="2"/>
  <c r="O335" i="2"/>
  <c r="M335" i="2"/>
  <c r="K335" i="2"/>
  <c r="I335" i="2"/>
  <c r="G335" i="2"/>
  <c r="S334" i="2"/>
  <c r="Q334" i="2"/>
  <c r="O334" i="2"/>
  <c r="M334" i="2"/>
  <c r="K334" i="2"/>
  <c r="I334" i="2"/>
  <c r="G334" i="2"/>
  <c r="S333" i="2"/>
  <c r="Q333" i="2"/>
  <c r="O333" i="2"/>
  <c r="M333" i="2"/>
  <c r="K333" i="2"/>
  <c r="I333" i="2"/>
  <c r="G333" i="2"/>
  <c r="S332" i="2"/>
  <c r="Q332" i="2"/>
  <c r="O332" i="2"/>
  <c r="M332" i="2"/>
  <c r="K332" i="2"/>
  <c r="I332" i="2"/>
  <c r="G332" i="2"/>
  <c r="S331" i="2"/>
  <c r="Q331" i="2"/>
  <c r="O331" i="2"/>
  <c r="M331" i="2"/>
  <c r="K331" i="2"/>
  <c r="I331" i="2"/>
  <c r="G331" i="2"/>
  <c r="R330" i="2"/>
  <c r="P330" i="2"/>
  <c r="N330" i="2"/>
  <c r="L330" i="2"/>
  <c r="J330" i="2"/>
  <c r="H330" i="2"/>
  <c r="F330" i="2"/>
  <c r="S328" i="2"/>
  <c r="Q328" i="2"/>
  <c r="O328" i="2"/>
  <c r="M328" i="2"/>
  <c r="K328" i="2"/>
  <c r="I328" i="2"/>
  <c r="G328" i="2"/>
  <c r="S327" i="2"/>
  <c r="Q327" i="2"/>
  <c r="O327" i="2"/>
  <c r="M327" i="2"/>
  <c r="K327" i="2"/>
  <c r="I327" i="2"/>
  <c r="G327" i="2"/>
  <c r="S326" i="2"/>
  <c r="Q326" i="2"/>
  <c r="O326" i="2"/>
  <c r="M326" i="2"/>
  <c r="K326" i="2"/>
  <c r="I326" i="2"/>
  <c r="G326" i="2"/>
  <c r="S325" i="2"/>
  <c r="Q325" i="2"/>
  <c r="O325" i="2"/>
  <c r="M325" i="2"/>
  <c r="K325" i="2"/>
  <c r="I325" i="2"/>
  <c r="G325" i="2"/>
  <c r="S324" i="2"/>
  <c r="Q324" i="2"/>
  <c r="O324" i="2"/>
  <c r="M324" i="2"/>
  <c r="K324" i="2"/>
  <c r="I324" i="2"/>
  <c r="G324" i="2"/>
  <c r="S323" i="2"/>
  <c r="Q323" i="2"/>
  <c r="O323" i="2"/>
  <c r="M323" i="2"/>
  <c r="K323" i="2"/>
  <c r="I323" i="2"/>
  <c r="G323" i="2"/>
  <c r="S322" i="2"/>
  <c r="Q322" i="2"/>
  <c r="O322" i="2"/>
  <c r="M322" i="2"/>
  <c r="K322" i="2"/>
  <c r="I322" i="2"/>
  <c r="G322" i="2"/>
  <c r="S321" i="2"/>
  <c r="Q321" i="2"/>
  <c r="O321" i="2"/>
  <c r="M321" i="2"/>
  <c r="K321" i="2"/>
  <c r="I321" i="2"/>
  <c r="G321" i="2"/>
  <c r="S320" i="2"/>
  <c r="Q320" i="2"/>
  <c r="O320" i="2"/>
  <c r="M320" i="2"/>
  <c r="K320" i="2"/>
  <c r="I320" i="2"/>
  <c r="G320" i="2"/>
  <c r="S319" i="2"/>
  <c r="Q319" i="2"/>
  <c r="O319" i="2"/>
  <c r="M319" i="2"/>
  <c r="K319" i="2"/>
  <c r="I319" i="2"/>
  <c r="G319" i="2"/>
  <c r="S318" i="2"/>
  <c r="Q318" i="2"/>
  <c r="O318" i="2"/>
  <c r="M318" i="2"/>
  <c r="K318" i="2"/>
  <c r="I318" i="2"/>
  <c r="G318" i="2"/>
  <c r="S317" i="2"/>
  <c r="Q317" i="2"/>
  <c r="O317" i="2"/>
  <c r="M317" i="2"/>
  <c r="K317" i="2"/>
  <c r="I317" i="2"/>
  <c r="G317" i="2"/>
  <c r="R316" i="2"/>
  <c r="P316" i="2"/>
  <c r="N316" i="2"/>
  <c r="L316" i="2"/>
  <c r="J316" i="2"/>
  <c r="H316" i="2"/>
  <c r="F316" i="2"/>
  <c r="S314" i="2"/>
  <c r="Q314" i="2"/>
  <c r="O314" i="2"/>
  <c r="M314" i="2"/>
  <c r="K314" i="2"/>
  <c r="I314" i="2"/>
  <c r="G314" i="2"/>
  <c r="S313" i="2"/>
  <c r="Q313" i="2"/>
  <c r="O313" i="2"/>
  <c r="M313" i="2"/>
  <c r="K313" i="2"/>
  <c r="I313" i="2"/>
  <c r="G313" i="2"/>
  <c r="S312" i="2"/>
  <c r="Q312" i="2"/>
  <c r="O312" i="2"/>
  <c r="M312" i="2"/>
  <c r="K312" i="2"/>
  <c r="I312" i="2"/>
  <c r="G312" i="2"/>
  <c r="S311" i="2"/>
  <c r="Q311" i="2"/>
  <c r="O311" i="2"/>
  <c r="M311" i="2"/>
  <c r="K311" i="2"/>
  <c r="I311" i="2"/>
  <c r="G311" i="2"/>
  <c r="S310" i="2"/>
  <c r="Q310" i="2"/>
  <c r="O310" i="2"/>
  <c r="M310" i="2"/>
  <c r="K310" i="2"/>
  <c r="I310" i="2"/>
  <c r="G310" i="2"/>
  <c r="R309" i="2"/>
  <c r="S309" i="2" s="1"/>
  <c r="P309" i="2"/>
  <c r="Q309" i="2" s="1"/>
  <c r="N309" i="2"/>
  <c r="O309" i="2" s="1"/>
  <c r="L309" i="2"/>
  <c r="J309" i="2"/>
  <c r="K309" i="2" s="1"/>
  <c r="H309" i="2"/>
  <c r="I309" i="2" s="1"/>
  <c r="F309" i="2"/>
  <c r="S305" i="2"/>
  <c r="Q305" i="2"/>
  <c r="O305" i="2"/>
  <c r="M305" i="2"/>
  <c r="K305" i="2"/>
  <c r="I305" i="2"/>
  <c r="G305" i="2"/>
  <c r="S304" i="2"/>
  <c r="Q304" i="2"/>
  <c r="O304" i="2"/>
  <c r="M304" i="2"/>
  <c r="K304" i="2"/>
  <c r="I304" i="2"/>
  <c r="G304" i="2"/>
  <c r="S303" i="2"/>
  <c r="Q303" i="2"/>
  <c r="O303" i="2"/>
  <c r="M303" i="2"/>
  <c r="K303" i="2"/>
  <c r="I303" i="2"/>
  <c r="G303" i="2"/>
  <c r="S302" i="2"/>
  <c r="Q302" i="2"/>
  <c r="O302" i="2"/>
  <c r="M302" i="2"/>
  <c r="K302" i="2"/>
  <c r="I302" i="2"/>
  <c r="G302" i="2"/>
  <c r="S301" i="2"/>
  <c r="Q301" i="2"/>
  <c r="O301" i="2"/>
  <c r="M301" i="2"/>
  <c r="K301" i="2"/>
  <c r="I301" i="2"/>
  <c r="G301" i="2"/>
  <c r="S300" i="2"/>
  <c r="Q300" i="2"/>
  <c r="O300" i="2"/>
  <c r="M300" i="2"/>
  <c r="K300" i="2"/>
  <c r="I300" i="2"/>
  <c r="G300" i="2"/>
  <c r="S299" i="2"/>
  <c r="Q299" i="2"/>
  <c r="O299" i="2"/>
  <c r="M299" i="2"/>
  <c r="K299" i="2"/>
  <c r="I299" i="2"/>
  <c r="G299" i="2"/>
  <c r="S298" i="2"/>
  <c r="Q298" i="2"/>
  <c r="O298" i="2"/>
  <c r="M298" i="2"/>
  <c r="K298" i="2"/>
  <c r="I298" i="2"/>
  <c r="G298" i="2"/>
  <c r="S297" i="2"/>
  <c r="Q297" i="2"/>
  <c r="O297" i="2"/>
  <c r="M297" i="2"/>
  <c r="K297" i="2"/>
  <c r="I297" i="2"/>
  <c r="G297" i="2"/>
  <c r="S296" i="2"/>
  <c r="Q296" i="2"/>
  <c r="O296" i="2"/>
  <c r="M296" i="2"/>
  <c r="K296" i="2"/>
  <c r="I296" i="2"/>
  <c r="G296" i="2"/>
  <c r="S295" i="2"/>
  <c r="Q295" i="2"/>
  <c r="O295" i="2"/>
  <c r="M295" i="2"/>
  <c r="K295" i="2"/>
  <c r="I295" i="2"/>
  <c r="G295" i="2"/>
  <c r="S294" i="2"/>
  <c r="Q294" i="2"/>
  <c r="O294" i="2"/>
  <c r="M294" i="2"/>
  <c r="K294" i="2"/>
  <c r="I294" i="2"/>
  <c r="G294" i="2"/>
  <c r="S293" i="2"/>
  <c r="Q293" i="2"/>
  <c r="O293" i="2"/>
  <c r="M293" i="2"/>
  <c r="K293" i="2"/>
  <c r="I293" i="2"/>
  <c r="G293" i="2"/>
  <c r="S292" i="2"/>
  <c r="Q292" i="2"/>
  <c r="O292" i="2"/>
  <c r="M292" i="2"/>
  <c r="K292" i="2"/>
  <c r="I292" i="2"/>
  <c r="G292" i="2"/>
  <c r="S291" i="2"/>
  <c r="Q291" i="2"/>
  <c r="O291" i="2"/>
  <c r="M291" i="2"/>
  <c r="K291" i="2"/>
  <c r="I291" i="2"/>
  <c r="G291" i="2"/>
  <c r="S290" i="2"/>
  <c r="Q290" i="2"/>
  <c r="O290" i="2"/>
  <c r="M290" i="2"/>
  <c r="K290" i="2"/>
  <c r="I290" i="2"/>
  <c r="G290" i="2"/>
  <c r="S289" i="2"/>
  <c r="Q289" i="2"/>
  <c r="O289" i="2"/>
  <c r="M289" i="2"/>
  <c r="K289" i="2"/>
  <c r="I289" i="2"/>
  <c r="G289" i="2"/>
  <c r="S288" i="2"/>
  <c r="Q288" i="2"/>
  <c r="O288" i="2"/>
  <c r="M288" i="2"/>
  <c r="K288" i="2"/>
  <c r="I288" i="2"/>
  <c r="G288" i="2"/>
  <c r="S287" i="2"/>
  <c r="Q287" i="2"/>
  <c r="O287" i="2"/>
  <c r="M287" i="2"/>
  <c r="K287" i="2"/>
  <c r="I287" i="2"/>
  <c r="G287" i="2"/>
  <c r="R286" i="2"/>
  <c r="P286" i="2"/>
  <c r="N286" i="2"/>
  <c r="L286" i="2"/>
  <c r="J286" i="2"/>
  <c r="H286" i="2"/>
  <c r="F286" i="2"/>
  <c r="S283" i="2"/>
  <c r="Q283" i="2"/>
  <c r="O283" i="2"/>
  <c r="M283" i="2"/>
  <c r="K283" i="2"/>
  <c r="I283" i="2"/>
  <c r="G283" i="2"/>
  <c r="S282" i="2"/>
  <c r="Q282" i="2"/>
  <c r="O282" i="2"/>
  <c r="M282" i="2"/>
  <c r="K282" i="2"/>
  <c r="I282" i="2"/>
  <c r="G282" i="2"/>
  <c r="S281" i="2"/>
  <c r="Q281" i="2"/>
  <c r="O281" i="2"/>
  <c r="M281" i="2"/>
  <c r="K281" i="2"/>
  <c r="I281" i="2"/>
  <c r="G281" i="2"/>
  <c r="S280" i="2"/>
  <c r="Q280" i="2"/>
  <c r="O280" i="2"/>
  <c r="M280" i="2"/>
  <c r="K280" i="2"/>
  <c r="I280" i="2"/>
  <c r="G280" i="2"/>
  <c r="S279" i="2"/>
  <c r="Q279" i="2"/>
  <c r="O279" i="2"/>
  <c r="M279" i="2"/>
  <c r="K279" i="2"/>
  <c r="I279" i="2"/>
  <c r="G279" i="2"/>
  <c r="S278" i="2"/>
  <c r="Q278" i="2"/>
  <c r="O278" i="2"/>
  <c r="M278" i="2"/>
  <c r="K278" i="2"/>
  <c r="I278" i="2"/>
  <c r="G278" i="2"/>
  <c r="S277" i="2"/>
  <c r="Q277" i="2"/>
  <c r="O277" i="2"/>
  <c r="M277" i="2"/>
  <c r="K277" i="2"/>
  <c r="I277" i="2"/>
  <c r="G277" i="2"/>
  <c r="S276" i="2"/>
  <c r="Q276" i="2"/>
  <c r="O276" i="2"/>
  <c r="M276" i="2"/>
  <c r="K276" i="2"/>
  <c r="I276" i="2"/>
  <c r="G276" i="2"/>
  <c r="S275" i="2"/>
  <c r="Q275" i="2"/>
  <c r="O275" i="2"/>
  <c r="M275" i="2"/>
  <c r="K275" i="2"/>
  <c r="I275" i="2"/>
  <c r="G275" i="2"/>
  <c r="S274" i="2"/>
  <c r="Q274" i="2"/>
  <c r="O274" i="2"/>
  <c r="M274" i="2"/>
  <c r="K274" i="2"/>
  <c r="I274" i="2"/>
  <c r="G274" i="2"/>
  <c r="S273" i="2"/>
  <c r="Q273" i="2"/>
  <c r="O273" i="2"/>
  <c r="M273" i="2"/>
  <c r="K273" i="2"/>
  <c r="I273" i="2"/>
  <c r="G273" i="2"/>
  <c r="S272" i="2"/>
  <c r="Q272" i="2"/>
  <c r="O272" i="2"/>
  <c r="M272" i="2"/>
  <c r="K272" i="2"/>
  <c r="I272" i="2"/>
  <c r="G272" i="2"/>
  <c r="S271" i="2"/>
  <c r="Q271" i="2"/>
  <c r="O271" i="2"/>
  <c r="M271" i="2"/>
  <c r="K271" i="2"/>
  <c r="I271" i="2"/>
  <c r="G271" i="2"/>
  <c r="S270" i="2"/>
  <c r="Q270" i="2"/>
  <c r="O270" i="2"/>
  <c r="M270" i="2"/>
  <c r="K270" i="2"/>
  <c r="I270" i="2"/>
  <c r="G270" i="2"/>
  <c r="S269" i="2"/>
  <c r="Q269" i="2"/>
  <c r="O269" i="2"/>
  <c r="M269" i="2"/>
  <c r="K269" i="2"/>
  <c r="I269" i="2"/>
  <c r="G269" i="2"/>
  <c r="S268" i="2"/>
  <c r="Q268" i="2"/>
  <c r="O268" i="2"/>
  <c r="M268" i="2"/>
  <c r="K268" i="2"/>
  <c r="I268" i="2"/>
  <c r="G268" i="2"/>
  <c r="S267" i="2"/>
  <c r="Q267" i="2"/>
  <c r="O267" i="2"/>
  <c r="M267" i="2"/>
  <c r="K267" i="2"/>
  <c r="I267" i="2"/>
  <c r="G267" i="2"/>
  <c r="S266" i="2"/>
  <c r="Q266" i="2"/>
  <c r="O266" i="2"/>
  <c r="M266" i="2"/>
  <c r="K266" i="2"/>
  <c r="I266" i="2"/>
  <c r="G266" i="2"/>
  <c r="S265" i="2"/>
  <c r="Q265" i="2"/>
  <c r="O265" i="2"/>
  <c r="M265" i="2"/>
  <c r="K265" i="2"/>
  <c r="I265" i="2"/>
  <c r="G265" i="2"/>
  <c r="S264" i="2"/>
  <c r="Q264" i="2"/>
  <c r="O264" i="2"/>
  <c r="M264" i="2"/>
  <c r="K264" i="2"/>
  <c r="I264" i="2"/>
  <c r="G264" i="2"/>
  <c r="S263" i="2"/>
  <c r="Q263" i="2"/>
  <c r="O263" i="2"/>
  <c r="M263" i="2"/>
  <c r="K263" i="2"/>
  <c r="I263" i="2"/>
  <c r="G263" i="2"/>
  <c r="S262" i="2"/>
  <c r="Q262" i="2"/>
  <c r="O262" i="2"/>
  <c r="M262" i="2"/>
  <c r="K262" i="2"/>
  <c r="I262" i="2"/>
  <c r="G262" i="2"/>
  <c r="S261" i="2"/>
  <c r="Q261" i="2"/>
  <c r="O261" i="2"/>
  <c r="M261" i="2"/>
  <c r="K261" i="2"/>
  <c r="I261" i="2"/>
  <c r="G261" i="2"/>
  <c r="S260" i="2"/>
  <c r="Q260" i="2"/>
  <c r="O260" i="2"/>
  <c r="M260" i="2"/>
  <c r="K260" i="2"/>
  <c r="I260" i="2"/>
  <c r="G260" i="2"/>
  <c r="S259" i="2"/>
  <c r="Q259" i="2"/>
  <c r="O259" i="2"/>
  <c r="M259" i="2"/>
  <c r="K259" i="2"/>
  <c r="I259" i="2"/>
  <c r="G259" i="2"/>
  <c r="R258" i="2"/>
  <c r="P258" i="2"/>
  <c r="N258" i="2"/>
  <c r="L258" i="2"/>
  <c r="J258" i="2"/>
  <c r="H258" i="2"/>
  <c r="F258" i="2"/>
  <c r="S256" i="2"/>
  <c r="Q256" i="2"/>
  <c r="O256" i="2"/>
  <c r="M256" i="2"/>
  <c r="K256" i="2"/>
  <c r="I256" i="2"/>
  <c r="G256" i="2"/>
  <c r="S255" i="2"/>
  <c r="Q255" i="2"/>
  <c r="O255" i="2"/>
  <c r="M255" i="2"/>
  <c r="K255" i="2"/>
  <c r="I255" i="2"/>
  <c r="G255" i="2"/>
  <c r="R254" i="2"/>
  <c r="P254" i="2"/>
  <c r="N254" i="2"/>
  <c r="L254" i="2"/>
  <c r="J254" i="2"/>
  <c r="H254" i="2"/>
  <c r="F254" i="2"/>
  <c r="S253" i="2"/>
  <c r="Q253" i="2"/>
  <c r="O253" i="2"/>
  <c r="M253" i="2"/>
  <c r="K253" i="2"/>
  <c r="I253" i="2"/>
  <c r="G253" i="2"/>
  <c r="S251" i="2"/>
  <c r="Q251" i="2"/>
  <c r="O251" i="2"/>
  <c r="M251" i="2"/>
  <c r="K251" i="2"/>
  <c r="I251" i="2"/>
  <c r="G251" i="2"/>
  <c r="S250" i="2"/>
  <c r="Q250" i="2"/>
  <c r="O250" i="2"/>
  <c r="M250" i="2"/>
  <c r="K250" i="2"/>
  <c r="I250" i="2"/>
  <c r="G250" i="2"/>
  <c r="S249" i="2"/>
  <c r="Q249" i="2"/>
  <c r="O249" i="2"/>
  <c r="M249" i="2"/>
  <c r="K249" i="2"/>
  <c r="I249" i="2"/>
  <c r="G249" i="2"/>
  <c r="S248" i="2"/>
  <c r="Q248" i="2"/>
  <c r="O248" i="2"/>
  <c r="M248" i="2"/>
  <c r="K248" i="2"/>
  <c r="I248" i="2"/>
  <c r="G248" i="2"/>
  <c r="S247" i="2"/>
  <c r="Q247" i="2"/>
  <c r="O247" i="2"/>
  <c r="M247" i="2"/>
  <c r="K247" i="2"/>
  <c r="I247" i="2"/>
  <c r="G247" i="2"/>
  <c r="S246" i="2"/>
  <c r="Q246" i="2"/>
  <c r="O246" i="2"/>
  <c r="M246" i="2"/>
  <c r="K246" i="2"/>
  <c r="I246" i="2"/>
  <c r="G246" i="2"/>
  <c r="S245" i="2"/>
  <c r="Q245" i="2"/>
  <c r="O245" i="2"/>
  <c r="M245" i="2"/>
  <c r="K245" i="2"/>
  <c r="I245" i="2"/>
  <c r="G245" i="2"/>
  <c r="S244" i="2"/>
  <c r="Q244" i="2"/>
  <c r="O244" i="2"/>
  <c r="M244" i="2"/>
  <c r="K244" i="2"/>
  <c r="I244" i="2"/>
  <c r="G244" i="2"/>
  <c r="R243" i="2"/>
  <c r="P243" i="2"/>
  <c r="N243" i="2"/>
  <c r="L243" i="2"/>
  <c r="J243" i="2"/>
  <c r="H243" i="2"/>
  <c r="F243" i="2"/>
  <c r="S241" i="2"/>
  <c r="Q241" i="2"/>
  <c r="O241" i="2"/>
  <c r="M241" i="2"/>
  <c r="K241" i="2"/>
  <c r="I241" i="2"/>
  <c r="G241" i="2"/>
  <c r="S240" i="2"/>
  <c r="Q240" i="2"/>
  <c r="O240" i="2"/>
  <c r="M240" i="2"/>
  <c r="K240" i="2"/>
  <c r="I240" i="2"/>
  <c r="G240" i="2"/>
  <c r="S239" i="2"/>
  <c r="Q239" i="2"/>
  <c r="O239" i="2"/>
  <c r="M239" i="2"/>
  <c r="K239" i="2"/>
  <c r="I239" i="2"/>
  <c r="G239" i="2"/>
  <c r="S238" i="2"/>
  <c r="Q238" i="2"/>
  <c r="O238" i="2"/>
  <c r="M238" i="2"/>
  <c r="K238" i="2"/>
  <c r="I238" i="2"/>
  <c r="G238" i="2"/>
  <c r="S237" i="2"/>
  <c r="Q237" i="2"/>
  <c r="O237" i="2"/>
  <c r="M237" i="2"/>
  <c r="K237" i="2"/>
  <c r="I237" i="2"/>
  <c r="G237" i="2"/>
  <c r="S236" i="2"/>
  <c r="Q236" i="2"/>
  <c r="O236" i="2"/>
  <c r="M236" i="2"/>
  <c r="K236" i="2"/>
  <c r="I236" i="2"/>
  <c r="G236" i="2"/>
  <c r="S235" i="2"/>
  <c r="Q235" i="2"/>
  <c r="O235" i="2"/>
  <c r="M235" i="2"/>
  <c r="K235" i="2"/>
  <c r="I235" i="2"/>
  <c r="G235" i="2"/>
  <c r="S234" i="2"/>
  <c r="Q234" i="2"/>
  <c r="O234" i="2"/>
  <c r="M234" i="2"/>
  <c r="K234" i="2"/>
  <c r="I234" i="2"/>
  <c r="G234" i="2"/>
  <c r="S233" i="2"/>
  <c r="Q233" i="2"/>
  <c r="O233" i="2"/>
  <c r="M233" i="2"/>
  <c r="K233" i="2"/>
  <c r="I233" i="2"/>
  <c r="G233" i="2"/>
  <c r="S232" i="2"/>
  <c r="Q232" i="2"/>
  <c r="O232" i="2"/>
  <c r="M232" i="2"/>
  <c r="K232" i="2"/>
  <c r="I232" i="2"/>
  <c r="G232" i="2"/>
  <c r="S231" i="2"/>
  <c r="Q231" i="2"/>
  <c r="O231" i="2"/>
  <c r="M231" i="2"/>
  <c r="K231" i="2"/>
  <c r="I231" i="2"/>
  <c r="G231" i="2"/>
  <c r="S230" i="2"/>
  <c r="Q230" i="2"/>
  <c r="O230" i="2"/>
  <c r="M230" i="2"/>
  <c r="K230" i="2"/>
  <c r="I230" i="2"/>
  <c r="G230" i="2"/>
  <c r="R229" i="2"/>
  <c r="S229" i="2" s="1"/>
  <c r="P229" i="2"/>
  <c r="Q229" i="2" s="1"/>
  <c r="N229" i="2"/>
  <c r="O229" i="2" s="1"/>
  <c r="L229" i="2"/>
  <c r="M229" i="2" s="1"/>
  <c r="J229" i="2"/>
  <c r="K229" i="2" s="1"/>
  <c r="I229" i="2"/>
  <c r="F229" i="2"/>
  <c r="G229" i="2" s="1"/>
  <c r="S227" i="2"/>
  <c r="Q227" i="2"/>
  <c r="O227" i="2"/>
  <c r="M227" i="2"/>
  <c r="K227" i="2"/>
  <c r="I227" i="2"/>
  <c r="G227" i="2"/>
  <c r="S226" i="2"/>
  <c r="Q226" i="2"/>
  <c r="O226" i="2"/>
  <c r="M226" i="2"/>
  <c r="K226" i="2"/>
  <c r="I226" i="2"/>
  <c r="G226" i="2"/>
  <c r="S225" i="2"/>
  <c r="Q225" i="2"/>
  <c r="O225" i="2"/>
  <c r="M225" i="2"/>
  <c r="K225" i="2"/>
  <c r="I225" i="2"/>
  <c r="G225" i="2"/>
  <c r="S224" i="2"/>
  <c r="Q224" i="2"/>
  <c r="O224" i="2"/>
  <c r="M224" i="2"/>
  <c r="K224" i="2"/>
  <c r="I224" i="2"/>
  <c r="G224" i="2"/>
  <c r="S223" i="2"/>
  <c r="Q223" i="2"/>
  <c r="O223" i="2"/>
  <c r="M223" i="2"/>
  <c r="K223" i="2"/>
  <c r="I223" i="2"/>
  <c r="G223" i="2"/>
  <c r="R222" i="2"/>
  <c r="P222" i="2"/>
  <c r="N222" i="2"/>
  <c r="L222" i="2"/>
  <c r="J222" i="2"/>
  <c r="H222" i="2"/>
  <c r="F222" i="2"/>
  <c r="S220" i="2"/>
  <c r="Q220" i="2"/>
  <c r="O220" i="2"/>
  <c r="M220" i="2"/>
  <c r="K220" i="2"/>
  <c r="I220" i="2"/>
  <c r="G220" i="2"/>
  <c r="S219" i="2"/>
  <c r="Q219" i="2"/>
  <c r="O219" i="2"/>
  <c r="M219" i="2"/>
  <c r="K219" i="2"/>
  <c r="I219" i="2"/>
  <c r="G219" i="2"/>
  <c r="S218" i="2"/>
  <c r="Q218" i="2"/>
  <c r="O218" i="2"/>
  <c r="M218" i="2"/>
  <c r="K218" i="2"/>
  <c r="I218" i="2"/>
  <c r="G218" i="2"/>
  <c r="S217" i="2"/>
  <c r="Q217" i="2"/>
  <c r="O217" i="2"/>
  <c r="M217" i="2"/>
  <c r="K217" i="2"/>
  <c r="I217" i="2"/>
  <c r="G217" i="2"/>
  <c r="S216" i="2"/>
  <c r="Q216" i="2"/>
  <c r="O216" i="2"/>
  <c r="M216" i="2"/>
  <c r="K216" i="2"/>
  <c r="I216" i="2"/>
  <c r="G216" i="2"/>
  <c r="S215" i="2"/>
  <c r="Q215" i="2"/>
  <c r="O215" i="2"/>
  <c r="M215" i="2"/>
  <c r="K215" i="2"/>
  <c r="I215" i="2"/>
  <c r="G215" i="2"/>
  <c r="S214" i="2"/>
  <c r="Q214" i="2"/>
  <c r="O214" i="2"/>
  <c r="M214" i="2"/>
  <c r="K214" i="2"/>
  <c r="I214" i="2"/>
  <c r="G214" i="2"/>
  <c r="S213" i="2"/>
  <c r="Q213" i="2"/>
  <c r="O213" i="2"/>
  <c r="M213" i="2"/>
  <c r="K213" i="2"/>
  <c r="I213" i="2"/>
  <c r="G213" i="2"/>
  <c r="S212" i="2"/>
  <c r="Q212" i="2"/>
  <c r="O212" i="2"/>
  <c r="M212" i="2"/>
  <c r="K212" i="2"/>
  <c r="I212" i="2"/>
  <c r="G212" i="2"/>
  <c r="S211" i="2"/>
  <c r="Q211" i="2"/>
  <c r="O211" i="2"/>
  <c r="M211" i="2"/>
  <c r="K211" i="2"/>
  <c r="I211" i="2"/>
  <c r="G211" i="2"/>
  <c r="S210" i="2"/>
  <c r="Q210" i="2"/>
  <c r="O210" i="2"/>
  <c r="M210" i="2"/>
  <c r="K210" i="2"/>
  <c r="I210" i="2"/>
  <c r="G210" i="2"/>
  <c r="R209" i="2"/>
  <c r="P209" i="2"/>
  <c r="N209" i="2"/>
  <c r="L209" i="2"/>
  <c r="J209" i="2"/>
  <c r="H209" i="2"/>
  <c r="F209" i="2"/>
  <c r="S207" i="2"/>
  <c r="Q207" i="2"/>
  <c r="O207" i="2"/>
  <c r="M207" i="2"/>
  <c r="K207" i="2"/>
  <c r="I207" i="2"/>
  <c r="G207" i="2"/>
  <c r="S206" i="2"/>
  <c r="Q206" i="2"/>
  <c r="O206" i="2"/>
  <c r="M206" i="2"/>
  <c r="K206" i="2"/>
  <c r="I206" i="2"/>
  <c r="G206" i="2"/>
  <c r="S205" i="2"/>
  <c r="Q205" i="2"/>
  <c r="O205" i="2"/>
  <c r="M205" i="2"/>
  <c r="K205" i="2"/>
  <c r="I205" i="2"/>
  <c r="G205" i="2"/>
  <c r="S204" i="2"/>
  <c r="Q204" i="2"/>
  <c r="O204" i="2"/>
  <c r="M204" i="2"/>
  <c r="K204" i="2"/>
  <c r="I204" i="2"/>
  <c r="G204" i="2"/>
  <c r="S203" i="2"/>
  <c r="Q203" i="2"/>
  <c r="O203" i="2"/>
  <c r="M203" i="2"/>
  <c r="K203" i="2"/>
  <c r="I203" i="2"/>
  <c r="G203" i="2"/>
  <c r="S202" i="2"/>
  <c r="Q202" i="2"/>
  <c r="O202" i="2"/>
  <c r="M202" i="2"/>
  <c r="K202" i="2"/>
  <c r="I202" i="2"/>
  <c r="G202" i="2"/>
  <c r="S201" i="2"/>
  <c r="Q201" i="2"/>
  <c r="O201" i="2"/>
  <c r="M201" i="2"/>
  <c r="K201" i="2"/>
  <c r="I201" i="2"/>
  <c r="G201" i="2"/>
  <c r="S200" i="2"/>
  <c r="Q200" i="2"/>
  <c r="O200" i="2"/>
  <c r="M200" i="2"/>
  <c r="K200" i="2"/>
  <c r="I200" i="2"/>
  <c r="G200" i="2"/>
  <c r="S199" i="2"/>
  <c r="Q199" i="2"/>
  <c r="O199" i="2"/>
  <c r="M199" i="2"/>
  <c r="K199" i="2"/>
  <c r="I199" i="2"/>
  <c r="G199" i="2"/>
  <c r="S198" i="2"/>
  <c r="Q198" i="2"/>
  <c r="O198" i="2"/>
  <c r="M198" i="2"/>
  <c r="K198" i="2"/>
  <c r="I198" i="2"/>
  <c r="G198" i="2"/>
  <c r="S197" i="2"/>
  <c r="Q197" i="2"/>
  <c r="O197" i="2"/>
  <c r="M197" i="2"/>
  <c r="K197" i="2"/>
  <c r="I197" i="2"/>
  <c r="G197" i="2"/>
  <c r="S196" i="2"/>
  <c r="Q196" i="2"/>
  <c r="O196" i="2"/>
  <c r="M196" i="2"/>
  <c r="K196" i="2"/>
  <c r="I196" i="2"/>
  <c r="G196" i="2"/>
  <c r="R195" i="2"/>
  <c r="P195" i="2"/>
  <c r="N195" i="2"/>
  <c r="L195" i="2"/>
  <c r="J195" i="2"/>
  <c r="H195" i="2"/>
  <c r="F195" i="2"/>
  <c r="S193" i="2"/>
  <c r="Q193" i="2"/>
  <c r="O193" i="2"/>
  <c r="M193" i="2"/>
  <c r="K193" i="2"/>
  <c r="I193" i="2"/>
  <c r="G193" i="2"/>
  <c r="S192" i="2"/>
  <c r="Q192" i="2"/>
  <c r="O192" i="2"/>
  <c r="M192" i="2"/>
  <c r="K192" i="2"/>
  <c r="I192" i="2"/>
  <c r="G192" i="2"/>
  <c r="S191" i="2"/>
  <c r="Q191" i="2"/>
  <c r="O191" i="2"/>
  <c r="M191" i="2"/>
  <c r="K191" i="2"/>
  <c r="I191" i="2"/>
  <c r="G191" i="2"/>
  <c r="S190" i="2"/>
  <c r="Q190" i="2"/>
  <c r="O190" i="2"/>
  <c r="M190" i="2"/>
  <c r="K190" i="2"/>
  <c r="I190" i="2"/>
  <c r="G190" i="2"/>
  <c r="S189" i="2"/>
  <c r="Q189" i="2"/>
  <c r="O189" i="2"/>
  <c r="M189" i="2"/>
  <c r="K189" i="2"/>
  <c r="I189" i="2"/>
  <c r="G189" i="2"/>
  <c r="S188" i="2"/>
  <c r="Q188" i="2"/>
  <c r="O188" i="2"/>
  <c r="M188" i="2"/>
  <c r="K188" i="2"/>
  <c r="I188" i="2"/>
  <c r="G188" i="2"/>
  <c r="S187" i="2"/>
  <c r="Q187" i="2"/>
  <c r="O187" i="2"/>
  <c r="M187" i="2"/>
  <c r="K187" i="2"/>
  <c r="I187" i="2"/>
  <c r="G187" i="2"/>
  <c r="S186" i="2"/>
  <c r="Q186" i="2"/>
  <c r="O186" i="2"/>
  <c r="M186" i="2"/>
  <c r="K186" i="2"/>
  <c r="I186" i="2"/>
  <c r="G186" i="2"/>
  <c r="S185" i="2"/>
  <c r="Q185" i="2"/>
  <c r="O185" i="2"/>
  <c r="M185" i="2"/>
  <c r="K185" i="2"/>
  <c r="I185" i="2"/>
  <c r="G185" i="2"/>
  <c r="R184" i="2"/>
  <c r="P184" i="2"/>
  <c r="N184" i="2"/>
  <c r="L184" i="2"/>
  <c r="J184" i="2"/>
  <c r="J285" i="2" s="1"/>
  <c r="H184" i="2"/>
  <c r="F184" i="2"/>
  <c r="S181" i="2"/>
  <c r="Q181" i="2"/>
  <c r="O181" i="2"/>
  <c r="M181" i="2"/>
  <c r="K181" i="2"/>
  <c r="I181" i="2"/>
  <c r="G181" i="2"/>
  <c r="S180" i="2"/>
  <c r="Q180" i="2"/>
  <c r="O180" i="2"/>
  <c r="M180" i="2"/>
  <c r="K180" i="2"/>
  <c r="I180" i="2"/>
  <c r="G180" i="2"/>
  <c r="S179" i="2"/>
  <c r="Q179" i="2"/>
  <c r="O179" i="2"/>
  <c r="M179" i="2"/>
  <c r="K179" i="2"/>
  <c r="I179" i="2"/>
  <c r="G179" i="2"/>
  <c r="S178" i="2"/>
  <c r="Q178" i="2"/>
  <c r="O178" i="2"/>
  <c r="M178" i="2"/>
  <c r="K178" i="2"/>
  <c r="I178" i="2"/>
  <c r="G178" i="2"/>
  <c r="S177" i="2"/>
  <c r="Q177" i="2"/>
  <c r="O177" i="2"/>
  <c r="M177" i="2"/>
  <c r="K177" i="2"/>
  <c r="I177" i="2"/>
  <c r="G177" i="2"/>
  <c r="S176" i="2"/>
  <c r="Q176" i="2"/>
  <c r="O176" i="2"/>
  <c r="M176" i="2"/>
  <c r="K176" i="2"/>
  <c r="I176" i="2"/>
  <c r="G176" i="2"/>
  <c r="S175" i="2"/>
  <c r="Q175" i="2"/>
  <c r="O175" i="2"/>
  <c r="M175" i="2"/>
  <c r="K175" i="2"/>
  <c r="I175" i="2"/>
  <c r="G175" i="2"/>
  <c r="S174" i="2"/>
  <c r="Q174" i="2"/>
  <c r="O174" i="2"/>
  <c r="M174" i="2"/>
  <c r="K174" i="2"/>
  <c r="I174" i="2"/>
  <c r="G174" i="2"/>
  <c r="S173" i="2"/>
  <c r="Q173" i="2"/>
  <c r="O173" i="2"/>
  <c r="M173" i="2"/>
  <c r="K173" i="2"/>
  <c r="I173" i="2"/>
  <c r="G173" i="2"/>
  <c r="S172" i="2"/>
  <c r="Q172" i="2"/>
  <c r="O172" i="2"/>
  <c r="M172" i="2"/>
  <c r="K172" i="2"/>
  <c r="I172" i="2"/>
  <c r="G172" i="2"/>
  <c r="S171" i="2"/>
  <c r="Q171" i="2"/>
  <c r="O171" i="2"/>
  <c r="M171" i="2"/>
  <c r="K171" i="2"/>
  <c r="I171" i="2"/>
  <c r="G171" i="2"/>
  <c r="S170" i="2"/>
  <c r="Q170" i="2"/>
  <c r="O170" i="2"/>
  <c r="M170" i="2"/>
  <c r="K170" i="2"/>
  <c r="I170" i="2"/>
  <c r="G170" i="2"/>
  <c r="R169" i="2"/>
  <c r="P169" i="2"/>
  <c r="N169" i="2"/>
  <c r="L169" i="2"/>
  <c r="J169" i="2"/>
  <c r="H169" i="2"/>
  <c r="F169" i="2"/>
  <c r="S168" i="2"/>
  <c r="Q168" i="2"/>
  <c r="O168" i="2"/>
  <c r="M168" i="2"/>
  <c r="K168" i="2"/>
  <c r="I168" i="2"/>
  <c r="G168" i="2"/>
  <c r="S167" i="2"/>
  <c r="Q167" i="2"/>
  <c r="O167" i="2"/>
  <c r="M167" i="2"/>
  <c r="K167" i="2"/>
  <c r="I167" i="2"/>
  <c r="G167" i="2"/>
  <c r="S166" i="2"/>
  <c r="Q166" i="2"/>
  <c r="O166" i="2"/>
  <c r="M166" i="2"/>
  <c r="K166" i="2"/>
  <c r="I166" i="2"/>
  <c r="G166" i="2"/>
  <c r="S165" i="2"/>
  <c r="Q165" i="2"/>
  <c r="O165" i="2"/>
  <c r="M165" i="2"/>
  <c r="K165" i="2"/>
  <c r="I165" i="2"/>
  <c r="G165" i="2"/>
  <c r="S164" i="2"/>
  <c r="Q164" i="2"/>
  <c r="O164" i="2"/>
  <c r="M164" i="2"/>
  <c r="K164" i="2"/>
  <c r="I164" i="2"/>
  <c r="G164" i="2"/>
  <c r="S163" i="2"/>
  <c r="Q163" i="2"/>
  <c r="O163" i="2"/>
  <c r="M163" i="2"/>
  <c r="K163" i="2"/>
  <c r="I163" i="2"/>
  <c r="G163" i="2"/>
  <c r="S162" i="2"/>
  <c r="Q162" i="2"/>
  <c r="O162" i="2"/>
  <c r="M162" i="2"/>
  <c r="K162" i="2"/>
  <c r="I162" i="2"/>
  <c r="G162" i="2"/>
  <c r="S161" i="2"/>
  <c r="Q161" i="2"/>
  <c r="O161" i="2"/>
  <c r="M161" i="2"/>
  <c r="K161" i="2"/>
  <c r="I161" i="2"/>
  <c r="G161" i="2"/>
  <c r="R160" i="2"/>
  <c r="P160" i="2"/>
  <c r="N160" i="2"/>
  <c r="L160" i="2"/>
  <c r="J160" i="2"/>
  <c r="H160" i="2"/>
  <c r="F160" i="2"/>
  <c r="S159" i="2"/>
  <c r="Q159" i="2"/>
  <c r="O159" i="2"/>
  <c r="M159" i="2"/>
  <c r="K159" i="2"/>
  <c r="I159" i="2"/>
  <c r="G159" i="2"/>
  <c r="S158" i="2"/>
  <c r="Q158" i="2"/>
  <c r="O158" i="2"/>
  <c r="M158" i="2"/>
  <c r="K158" i="2"/>
  <c r="I158" i="2"/>
  <c r="G158" i="2"/>
  <c r="S157" i="2"/>
  <c r="Q157" i="2"/>
  <c r="O157" i="2"/>
  <c r="M157" i="2"/>
  <c r="K157" i="2"/>
  <c r="I157" i="2"/>
  <c r="G157" i="2"/>
  <c r="S156" i="2"/>
  <c r="Q156" i="2"/>
  <c r="O156" i="2"/>
  <c r="M156" i="2"/>
  <c r="K156" i="2"/>
  <c r="I156" i="2"/>
  <c r="G156" i="2"/>
  <c r="S155" i="2"/>
  <c r="Q155" i="2"/>
  <c r="O155" i="2"/>
  <c r="M155" i="2"/>
  <c r="K155" i="2"/>
  <c r="I155" i="2"/>
  <c r="G155" i="2"/>
  <c r="S154" i="2"/>
  <c r="Q154" i="2"/>
  <c r="O154" i="2"/>
  <c r="M154" i="2"/>
  <c r="K154" i="2"/>
  <c r="I154" i="2"/>
  <c r="G154" i="2"/>
  <c r="S153" i="2"/>
  <c r="Q153" i="2"/>
  <c r="O153" i="2"/>
  <c r="M153" i="2"/>
  <c r="K153" i="2"/>
  <c r="I153" i="2"/>
  <c r="G153" i="2"/>
  <c r="A153" i="2"/>
  <c r="A154" i="2" s="1"/>
  <c r="A155" i="2" s="1"/>
  <c r="A156" i="2" s="1"/>
  <c r="A157" i="2" s="1"/>
  <c r="A158" i="2" s="1"/>
  <c r="A159" i="2" s="1"/>
  <c r="A161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253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8" i="2" s="1"/>
  <c r="A439" i="2" s="1"/>
  <c r="A440" i="2" s="1"/>
  <c r="A441" i="2" s="1"/>
  <c r="A443" i="2" s="1"/>
  <c r="A444" i="2" s="1"/>
  <c r="A445" i="2" s="1"/>
  <c r="A446" i="2" s="1"/>
  <c r="A447" i="2" s="1"/>
  <c r="A448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8" i="2" s="1"/>
  <c r="A469" i="2" s="1"/>
  <c r="A470" i="2" s="1"/>
  <c r="A471" i="2" s="1"/>
  <c r="A472" i="2" s="1"/>
  <c r="A473" i="2" s="1"/>
  <c r="A474" i="2" s="1"/>
  <c r="A475" i="2" s="1"/>
  <c r="A479" i="2" s="1"/>
  <c r="A480" i="2" s="1"/>
  <c r="A481" i="2" s="1"/>
  <c r="A482" i="2" s="1"/>
  <c r="A483" i="2" s="1"/>
  <c r="A484" i="2" s="1"/>
  <c r="A485" i="2" s="1"/>
  <c r="A487" i="2" s="1"/>
  <c r="A488" i="2" s="1"/>
  <c r="A489" i="2" s="1"/>
  <c r="A490" i="2" s="1"/>
  <c r="A491" i="2" s="1"/>
  <c r="A492" i="2" s="1"/>
  <c r="A493" i="2" s="1"/>
  <c r="A494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7" i="2" s="1"/>
  <c r="A528" i="2" s="1"/>
  <c r="A529" i="2" s="1"/>
  <c r="A530" i="2" s="1"/>
  <c r="A532" i="2" s="1"/>
  <c r="A533" i="2" s="1"/>
  <c r="A534" i="2" s="1"/>
  <c r="A535" i="2" s="1"/>
  <c r="A536" i="2" s="1"/>
  <c r="A538" i="2" s="1"/>
  <c r="A539" i="2" s="1"/>
  <c r="A540" i="2" s="1"/>
  <c r="A541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R152" i="2"/>
  <c r="P152" i="2"/>
  <c r="N152" i="2"/>
  <c r="L152" i="2"/>
  <c r="J152" i="2"/>
  <c r="H152" i="2"/>
  <c r="F152" i="2"/>
  <c r="S151" i="2"/>
  <c r="Q151" i="2"/>
  <c r="O151" i="2"/>
  <c r="M151" i="2"/>
  <c r="K151" i="2"/>
  <c r="I151" i="2"/>
  <c r="G151" i="2"/>
  <c r="S150" i="2"/>
  <c r="Q150" i="2"/>
  <c r="O150" i="2"/>
  <c r="M150" i="2"/>
  <c r="K150" i="2"/>
  <c r="I150" i="2"/>
  <c r="G150" i="2"/>
  <c r="S149" i="2"/>
  <c r="Q149" i="2"/>
  <c r="O149" i="2"/>
  <c r="M149" i="2"/>
  <c r="K149" i="2"/>
  <c r="I149" i="2"/>
  <c r="G149" i="2"/>
  <c r="S148" i="2"/>
  <c r="Q148" i="2"/>
  <c r="O148" i="2"/>
  <c r="M148" i="2"/>
  <c r="K148" i="2"/>
  <c r="I148" i="2"/>
  <c r="G148" i="2"/>
  <c r="S147" i="2"/>
  <c r="Q147" i="2"/>
  <c r="O147" i="2"/>
  <c r="M147" i="2"/>
  <c r="K147" i="2"/>
  <c r="I147" i="2"/>
  <c r="G147" i="2"/>
  <c r="S146" i="2"/>
  <c r="Q146" i="2"/>
  <c r="O146" i="2"/>
  <c r="M146" i="2"/>
  <c r="K146" i="2"/>
  <c r="I146" i="2"/>
  <c r="G146" i="2"/>
  <c r="S145" i="2"/>
  <c r="Q145" i="2"/>
  <c r="O145" i="2"/>
  <c r="M145" i="2"/>
  <c r="K145" i="2"/>
  <c r="I145" i="2"/>
  <c r="G145" i="2"/>
  <c r="S144" i="2"/>
  <c r="Q144" i="2"/>
  <c r="O144" i="2"/>
  <c r="M144" i="2"/>
  <c r="K144" i="2"/>
  <c r="I144" i="2"/>
  <c r="G144" i="2"/>
  <c r="S143" i="2"/>
  <c r="Q143" i="2"/>
  <c r="O143" i="2"/>
  <c r="M143" i="2"/>
  <c r="K143" i="2"/>
  <c r="I143" i="2"/>
  <c r="G143" i="2"/>
  <c r="S142" i="2"/>
  <c r="Q142" i="2"/>
  <c r="O142" i="2"/>
  <c r="M142" i="2"/>
  <c r="K142" i="2"/>
  <c r="I142" i="2"/>
  <c r="G142" i="2"/>
  <c r="S141" i="2"/>
  <c r="Q141" i="2"/>
  <c r="O141" i="2"/>
  <c r="M141" i="2"/>
  <c r="K141" i="2"/>
  <c r="I141" i="2"/>
  <c r="G141" i="2"/>
  <c r="S140" i="2"/>
  <c r="Q140" i="2"/>
  <c r="O140" i="2"/>
  <c r="M140" i="2"/>
  <c r="K140" i="2"/>
  <c r="I140" i="2"/>
  <c r="G140" i="2"/>
  <c r="R139" i="2"/>
  <c r="P139" i="2"/>
  <c r="N139" i="2"/>
  <c r="L139" i="2"/>
  <c r="J139" i="2"/>
  <c r="H139" i="2"/>
  <c r="F139" i="2"/>
  <c r="S138" i="2"/>
  <c r="Q138" i="2"/>
  <c r="O138" i="2"/>
  <c r="M138" i="2"/>
  <c r="K138" i="2"/>
  <c r="I138" i="2"/>
  <c r="G138" i="2"/>
  <c r="S137" i="2"/>
  <c r="Q137" i="2"/>
  <c r="O137" i="2"/>
  <c r="M137" i="2"/>
  <c r="K137" i="2"/>
  <c r="I137" i="2"/>
  <c r="G137" i="2"/>
  <c r="S136" i="2"/>
  <c r="Q136" i="2"/>
  <c r="O136" i="2"/>
  <c r="M136" i="2"/>
  <c r="K136" i="2"/>
  <c r="I136" i="2"/>
  <c r="G136" i="2"/>
  <c r="S135" i="2"/>
  <c r="Q135" i="2"/>
  <c r="O135" i="2"/>
  <c r="M135" i="2"/>
  <c r="K135" i="2"/>
  <c r="I135" i="2"/>
  <c r="G135" i="2"/>
  <c r="R134" i="2"/>
  <c r="P134" i="2"/>
  <c r="N134" i="2"/>
  <c r="L134" i="2"/>
  <c r="J134" i="2"/>
  <c r="H134" i="2"/>
  <c r="F134" i="2"/>
  <c r="S131" i="2"/>
  <c r="Q131" i="2"/>
  <c r="O131" i="2"/>
  <c r="M131" i="2"/>
  <c r="K131" i="2"/>
  <c r="I131" i="2"/>
  <c r="G131" i="2"/>
  <c r="S130" i="2"/>
  <c r="Q130" i="2"/>
  <c r="O130" i="2"/>
  <c r="M130" i="2"/>
  <c r="K130" i="2"/>
  <c r="I130" i="2"/>
  <c r="G130" i="2"/>
  <c r="S129" i="2"/>
  <c r="Q129" i="2"/>
  <c r="O129" i="2"/>
  <c r="M129" i="2"/>
  <c r="K129" i="2"/>
  <c r="I129" i="2"/>
  <c r="G129" i="2"/>
  <c r="S128" i="2"/>
  <c r="Q128" i="2"/>
  <c r="O128" i="2"/>
  <c r="M128" i="2"/>
  <c r="K128" i="2"/>
  <c r="I128" i="2"/>
  <c r="G128" i="2"/>
  <c r="S127" i="2"/>
  <c r="Q127" i="2"/>
  <c r="O127" i="2"/>
  <c r="M127" i="2"/>
  <c r="K127" i="2"/>
  <c r="I127" i="2"/>
  <c r="G127" i="2"/>
  <c r="S126" i="2"/>
  <c r="Q126" i="2"/>
  <c r="O126" i="2"/>
  <c r="M126" i="2"/>
  <c r="K126" i="2"/>
  <c r="I126" i="2"/>
  <c r="G126" i="2"/>
  <c r="S125" i="2"/>
  <c r="Q125" i="2"/>
  <c r="O125" i="2"/>
  <c r="M125" i="2"/>
  <c r="K125" i="2"/>
  <c r="I125" i="2"/>
  <c r="G125" i="2"/>
  <c r="S124" i="2"/>
  <c r="Q124" i="2"/>
  <c r="O124" i="2"/>
  <c r="M124" i="2"/>
  <c r="K124" i="2"/>
  <c r="I124" i="2"/>
  <c r="G124" i="2"/>
  <c r="R123" i="2"/>
  <c r="P123" i="2"/>
  <c r="N123" i="2"/>
  <c r="L123" i="2"/>
  <c r="J123" i="2"/>
  <c r="H123" i="2"/>
  <c r="F123" i="2"/>
  <c r="S122" i="2"/>
  <c r="Q122" i="2"/>
  <c r="O122" i="2"/>
  <c r="M122" i="2"/>
  <c r="K122" i="2"/>
  <c r="I122" i="2"/>
  <c r="G122" i="2"/>
  <c r="S121" i="2"/>
  <c r="Q121" i="2"/>
  <c r="O121" i="2"/>
  <c r="M121" i="2"/>
  <c r="K121" i="2"/>
  <c r="I121" i="2"/>
  <c r="G121" i="2"/>
  <c r="S120" i="2"/>
  <c r="Q120" i="2"/>
  <c r="O120" i="2"/>
  <c r="M120" i="2"/>
  <c r="K120" i="2"/>
  <c r="I120" i="2"/>
  <c r="G120" i="2"/>
  <c r="S119" i="2"/>
  <c r="Q119" i="2"/>
  <c r="O119" i="2"/>
  <c r="M119" i="2"/>
  <c r="K119" i="2"/>
  <c r="I119" i="2"/>
  <c r="G119" i="2"/>
  <c r="S118" i="2"/>
  <c r="Q118" i="2"/>
  <c r="O118" i="2"/>
  <c r="M118" i="2"/>
  <c r="K118" i="2"/>
  <c r="I118" i="2"/>
  <c r="G118" i="2"/>
  <c r="S117" i="2"/>
  <c r="Q117" i="2"/>
  <c r="O117" i="2"/>
  <c r="M117" i="2"/>
  <c r="K117" i="2"/>
  <c r="I117" i="2"/>
  <c r="G117" i="2"/>
  <c r="S116" i="2"/>
  <c r="Q116" i="2"/>
  <c r="O116" i="2"/>
  <c r="M116" i="2"/>
  <c r="K116" i="2"/>
  <c r="I116" i="2"/>
  <c r="G116" i="2"/>
  <c r="S115" i="2"/>
  <c r="Q115" i="2"/>
  <c r="O115" i="2"/>
  <c r="M115" i="2"/>
  <c r="K115" i="2"/>
  <c r="I115" i="2"/>
  <c r="G115" i="2"/>
  <c r="S114" i="2"/>
  <c r="Q114" i="2"/>
  <c r="O114" i="2"/>
  <c r="M114" i="2"/>
  <c r="K114" i="2"/>
  <c r="I114" i="2"/>
  <c r="G114" i="2"/>
  <c r="S113" i="2"/>
  <c r="Q113" i="2"/>
  <c r="O113" i="2"/>
  <c r="M113" i="2"/>
  <c r="K113" i="2"/>
  <c r="I113" i="2"/>
  <c r="G113" i="2"/>
  <c r="S112" i="2"/>
  <c r="Q112" i="2"/>
  <c r="O112" i="2"/>
  <c r="M112" i="2"/>
  <c r="K112" i="2"/>
  <c r="I112" i="2"/>
  <c r="G112" i="2"/>
  <c r="S111" i="2"/>
  <c r="Q111" i="2"/>
  <c r="O111" i="2"/>
  <c r="M111" i="2"/>
  <c r="K111" i="2"/>
  <c r="I111" i="2"/>
  <c r="G111" i="2"/>
  <c r="R110" i="2"/>
  <c r="P110" i="2"/>
  <c r="N110" i="2"/>
  <c r="L110" i="2"/>
  <c r="J110" i="2"/>
  <c r="H110" i="2"/>
  <c r="F110" i="2"/>
  <c r="S109" i="2"/>
  <c r="Q109" i="2"/>
  <c r="O109" i="2"/>
  <c r="M109" i="2"/>
  <c r="K109" i="2"/>
  <c r="I109" i="2"/>
  <c r="G109" i="2"/>
  <c r="S108" i="2"/>
  <c r="Q108" i="2"/>
  <c r="O108" i="2"/>
  <c r="M108" i="2"/>
  <c r="K108" i="2"/>
  <c r="I108" i="2"/>
  <c r="G108" i="2"/>
  <c r="S107" i="2"/>
  <c r="Q107" i="2"/>
  <c r="O107" i="2"/>
  <c r="M107" i="2"/>
  <c r="K107" i="2"/>
  <c r="I107" i="2"/>
  <c r="G107" i="2"/>
  <c r="S106" i="2"/>
  <c r="Q106" i="2"/>
  <c r="O106" i="2"/>
  <c r="M106" i="2"/>
  <c r="K106" i="2"/>
  <c r="I106" i="2"/>
  <c r="G106" i="2"/>
  <c r="S105" i="2"/>
  <c r="Q105" i="2"/>
  <c r="O105" i="2"/>
  <c r="M105" i="2"/>
  <c r="K105" i="2"/>
  <c r="I105" i="2"/>
  <c r="G105" i="2"/>
  <c r="S104" i="2"/>
  <c r="Q104" i="2"/>
  <c r="O104" i="2"/>
  <c r="M104" i="2"/>
  <c r="K104" i="2"/>
  <c r="I104" i="2"/>
  <c r="G104" i="2"/>
  <c r="S103" i="2"/>
  <c r="Q103" i="2"/>
  <c r="O103" i="2"/>
  <c r="M103" i="2"/>
  <c r="K103" i="2"/>
  <c r="I103" i="2"/>
  <c r="G103" i="2"/>
  <c r="R102" i="2"/>
  <c r="P102" i="2"/>
  <c r="N102" i="2"/>
  <c r="L102" i="2"/>
  <c r="J102" i="2"/>
  <c r="H102" i="2"/>
  <c r="F102" i="2"/>
  <c r="S101" i="2"/>
  <c r="Q101" i="2"/>
  <c r="O101" i="2"/>
  <c r="M101" i="2"/>
  <c r="K101" i="2"/>
  <c r="I101" i="2"/>
  <c r="G101" i="2"/>
  <c r="S100" i="2"/>
  <c r="Q100" i="2"/>
  <c r="O100" i="2"/>
  <c r="M100" i="2"/>
  <c r="K100" i="2"/>
  <c r="I100" i="2"/>
  <c r="G100" i="2"/>
  <c r="R99" i="2"/>
  <c r="P99" i="2"/>
  <c r="N99" i="2"/>
  <c r="L99" i="2"/>
  <c r="J99" i="2"/>
  <c r="H99" i="2"/>
  <c r="F99" i="2"/>
  <c r="S98" i="2"/>
  <c r="Q98" i="2"/>
  <c r="O98" i="2"/>
  <c r="M98" i="2"/>
  <c r="K98" i="2"/>
  <c r="I98" i="2"/>
  <c r="G98" i="2"/>
  <c r="S97" i="2"/>
  <c r="Q97" i="2"/>
  <c r="O97" i="2"/>
  <c r="M97" i="2"/>
  <c r="K97" i="2"/>
  <c r="I97" i="2"/>
  <c r="G97" i="2"/>
  <c r="S96" i="2"/>
  <c r="Q96" i="2"/>
  <c r="O96" i="2"/>
  <c r="M96" i="2"/>
  <c r="K96" i="2"/>
  <c r="I96" i="2"/>
  <c r="G96" i="2"/>
  <c r="S95" i="2"/>
  <c r="Q95" i="2"/>
  <c r="O95" i="2"/>
  <c r="M95" i="2"/>
  <c r="K95" i="2"/>
  <c r="I95" i="2"/>
  <c r="G95" i="2"/>
  <c r="S94" i="2"/>
  <c r="Q94" i="2"/>
  <c r="O94" i="2"/>
  <c r="M94" i="2"/>
  <c r="K94" i="2"/>
  <c r="I94" i="2"/>
  <c r="G94" i="2"/>
  <c r="S93" i="2"/>
  <c r="Q93" i="2"/>
  <c r="O93" i="2"/>
  <c r="M93" i="2"/>
  <c r="K93" i="2"/>
  <c r="I93" i="2"/>
  <c r="G93" i="2"/>
  <c r="R92" i="2"/>
  <c r="P92" i="2"/>
  <c r="N92" i="2"/>
  <c r="L92" i="2"/>
  <c r="J92" i="2"/>
  <c r="H92" i="2"/>
  <c r="F92" i="2"/>
  <c r="S88" i="2"/>
  <c r="Q88" i="2"/>
  <c r="O88" i="2"/>
  <c r="M88" i="2"/>
  <c r="K88" i="2"/>
  <c r="I88" i="2"/>
  <c r="G88" i="2"/>
  <c r="S87" i="2"/>
  <c r="Q87" i="2"/>
  <c r="O87" i="2"/>
  <c r="M87" i="2"/>
  <c r="K87" i="2"/>
  <c r="I87" i="2"/>
  <c r="G87" i="2"/>
  <c r="S86" i="2"/>
  <c r="Q86" i="2"/>
  <c r="O86" i="2"/>
  <c r="M86" i="2"/>
  <c r="K86" i="2"/>
  <c r="I86" i="2"/>
  <c r="G86" i="2"/>
  <c r="S85" i="2"/>
  <c r="Q85" i="2"/>
  <c r="O85" i="2"/>
  <c r="M85" i="2"/>
  <c r="K85" i="2"/>
  <c r="I85" i="2"/>
  <c r="G85" i="2"/>
  <c r="S84" i="2"/>
  <c r="Q84" i="2"/>
  <c r="O84" i="2"/>
  <c r="M84" i="2"/>
  <c r="K84" i="2"/>
  <c r="I84" i="2"/>
  <c r="G84" i="2"/>
  <c r="S83" i="2"/>
  <c r="Q83" i="2"/>
  <c r="O83" i="2"/>
  <c r="M83" i="2"/>
  <c r="K83" i="2"/>
  <c r="I83" i="2"/>
  <c r="G83" i="2"/>
  <c r="S82" i="2"/>
  <c r="Q82" i="2"/>
  <c r="O82" i="2"/>
  <c r="M82" i="2"/>
  <c r="K82" i="2"/>
  <c r="I82" i="2"/>
  <c r="G82" i="2"/>
  <c r="S81" i="2"/>
  <c r="Q81" i="2"/>
  <c r="O81" i="2"/>
  <c r="M81" i="2"/>
  <c r="K81" i="2"/>
  <c r="I81" i="2"/>
  <c r="G81" i="2"/>
  <c r="R80" i="2"/>
  <c r="P80" i="2"/>
  <c r="N80" i="2"/>
  <c r="L80" i="2"/>
  <c r="J80" i="2"/>
  <c r="H80" i="2"/>
  <c r="F80" i="2"/>
  <c r="S78" i="2"/>
  <c r="Q78" i="2"/>
  <c r="O78" i="2"/>
  <c r="M78" i="2"/>
  <c r="K78" i="2"/>
  <c r="I78" i="2"/>
  <c r="G78" i="2"/>
  <c r="S77" i="2"/>
  <c r="Q77" i="2"/>
  <c r="O77" i="2"/>
  <c r="M77" i="2"/>
  <c r="K77" i="2"/>
  <c r="I77" i="2"/>
  <c r="G77" i="2"/>
  <c r="R76" i="2"/>
  <c r="P76" i="2"/>
  <c r="N76" i="2"/>
  <c r="L76" i="2"/>
  <c r="J76" i="2"/>
  <c r="H76" i="2"/>
  <c r="F76" i="2"/>
  <c r="S74" i="2"/>
  <c r="Q74" i="2"/>
  <c r="O74" i="2"/>
  <c r="M74" i="2"/>
  <c r="K74" i="2"/>
  <c r="I74" i="2"/>
  <c r="G74" i="2"/>
  <c r="S73" i="2"/>
  <c r="Q73" i="2"/>
  <c r="O73" i="2"/>
  <c r="M73" i="2"/>
  <c r="K73" i="2"/>
  <c r="I73" i="2"/>
  <c r="G73" i="2"/>
  <c r="S72" i="2"/>
  <c r="Q72" i="2"/>
  <c r="O72" i="2"/>
  <c r="M72" i="2"/>
  <c r="K72" i="2"/>
  <c r="I72" i="2"/>
  <c r="G72" i="2"/>
  <c r="S71" i="2"/>
  <c r="Q71" i="2"/>
  <c r="O71" i="2"/>
  <c r="M71" i="2"/>
  <c r="K71" i="2"/>
  <c r="I71" i="2"/>
  <c r="G71" i="2"/>
  <c r="S70" i="2"/>
  <c r="Q70" i="2"/>
  <c r="O70" i="2"/>
  <c r="M70" i="2"/>
  <c r="K70" i="2"/>
  <c r="I70" i="2"/>
  <c r="G70" i="2"/>
  <c r="S69" i="2"/>
  <c r="Q69" i="2"/>
  <c r="O69" i="2"/>
  <c r="M69" i="2"/>
  <c r="K69" i="2"/>
  <c r="I69" i="2"/>
  <c r="G69" i="2"/>
  <c r="S68" i="2"/>
  <c r="Q68" i="2"/>
  <c r="O68" i="2"/>
  <c r="M68" i="2"/>
  <c r="K68" i="2"/>
  <c r="I68" i="2"/>
  <c r="G68" i="2"/>
  <c r="S67" i="2"/>
  <c r="Q67" i="2"/>
  <c r="O67" i="2"/>
  <c r="M67" i="2"/>
  <c r="K67" i="2"/>
  <c r="I67" i="2"/>
  <c r="G67" i="2"/>
  <c r="S66" i="2"/>
  <c r="Q66" i="2"/>
  <c r="O66" i="2"/>
  <c r="M66" i="2"/>
  <c r="K66" i="2"/>
  <c r="I66" i="2"/>
  <c r="G66" i="2"/>
  <c r="S65" i="2"/>
  <c r="Q65" i="2"/>
  <c r="O65" i="2"/>
  <c r="M65" i="2"/>
  <c r="K65" i="2"/>
  <c r="I65" i="2"/>
  <c r="G65" i="2"/>
  <c r="S64" i="2"/>
  <c r="Q64" i="2"/>
  <c r="O64" i="2"/>
  <c r="M64" i="2"/>
  <c r="K64" i="2"/>
  <c r="I64" i="2"/>
  <c r="G64" i="2"/>
  <c r="S63" i="2"/>
  <c r="Q63" i="2"/>
  <c r="O63" i="2"/>
  <c r="M63" i="2"/>
  <c r="K63" i="2"/>
  <c r="I63" i="2"/>
  <c r="G63" i="2"/>
  <c r="R62" i="2"/>
  <c r="P62" i="2"/>
  <c r="N62" i="2"/>
  <c r="L62" i="2"/>
  <c r="J62" i="2"/>
  <c r="H62" i="2"/>
  <c r="F62" i="2"/>
  <c r="S60" i="2"/>
  <c r="Q60" i="2"/>
  <c r="O60" i="2"/>
  <c r="M60" i="2"/>
  <c r="K60" i="2"/>
  <c r="I60" i="2"/>
  <c r="G60" i="2"/>
  <c r="S59" i="2"/>
  <c r="Q59" i="2"/>
  <c r="O59" i="2"/>
  <c r="M59" i="2"/>
  <c r="K59" i="2"/>
  <c r="I59" i="2"/>
  <c r="G59" i="2"/>
  <c r="S58" i="2"/>
  <c r="Q58" i="2"/>
  <c r="O58" i="2"/>
  <c r="M58" i="2"/>
  <c r="K58" i="2"/>
  <c r="I58" i="2"/>
  <c r="G58" i="2"/>
  <c r="S57" i="2"/>
  <c r="Q57" i="2"/>
  <c r="O57" i="2"/>
  <c r="M57" i="2"/>
  <c r="K57" i="2"/>
  <c r="I57" i="2"/>
  <c r="G57" i="2"/>
  <c r="S56" i="2"/>
  <c r="Q56" i="2"/>
  <c r="O56" i="2"/>
  <c r="M56" i="2"/>
  <c r="K56" i="2"/>
  <c r="I56" i="2"/>
  <c r="G56" i="2"/>
  <c r="S55" i="2"/>
  <c r="Q55" i="2"/>
  <c r="O55" i="2"/>
  <c r="M55" i="2"/>
  <c r="K55" i="2"/>
  <c r="I55" i="2"/>
  <c r="G55" i="2"/>
  <c r="S54" i="2"/>
  <c r="Q54" i="2"/>
  <c r="O54" i="2"/>
  <c r="M54" i="2"/>
  <c r="K54" i="2"/>
  <c r="I54" i="2"/>
  <c r="G54" i="2"/>
  <c r="S53" i="2"/>
  <c r="Q53" i="2"/>
  <c r="O53" i="2"/>
  <c r="M53" i="2"/>
  <c r="K53" i="2"/>
  <c r="I53" i="2"/>
  <c r="G53" i="2"/>
  <c r="S52" i="2"/>
  <c r="Q52" i="2"/>
  <c r="O52" i="2"/>
  <c r="M52" i="2"/>
  <c r="K52" i="2"/>
  <c r="I52" i="2"/>
  <c r="G52" i="2"/>
  <c r="S51" i="2"/>
  <c r="Q51" i="2"/>
  <c r="O51" i="2"/>
  <c r="M51" i="2"/>
  <c r="K51" i="2"/>
  <c r="I51" i="2"/>
  <c r="G51" i="2"/>
  <c r="S50" i="2"/>
  <c r="Q50" i="2"/>
  <c r="O50" i="2"/>
  <c r="M50" i="2"/>
  <c r="K50" i="2"/>
  <c r="I50" i="2"/>
  <c r="G50" i="2"/>
  <c r="S49" i="2"/>
  <c r="Q49" i="2"/>
  <c r="O49" i="2"/>
  <c r="M49" i="2"/>
  <c r="K49" i="2"/>
  <c r="I49" i="2"/>
  <c r="G49" i="2"/>
  <c r="S48" i="2"/>
  <c r="Q48" i="2"/>
  <c r="O48" i="2"/>
  <c r="M48" i="2"/>
  <c r="K48" i="2"/>
  <c r="I48" i="2"/>
  <c r="G48" i="2"/>
  <c r="S47" i="2"/>
  <c r="Q47" i="2"/>
  <c r="O47" i="2"/>
  <c r="M47" i="2"/>
  <c r="K47" i="2"/>
  <c r="I47" i="2"/>
  <c r="G47" i="2"/>
  <c r="S46" i="2"/>
  <c r="Q46" i="2"/>
  <c r="O46" i="2"/>
  <c r="M46" i="2"/>
  <c r="K46" i="2"/>
  <c r="I46" i="2"/>
  <c r="G46" i="2"/>
  <c r="S45" i="2"/>
  <c r="Q45" i="2"/>
  <c r="O45" i="2"/>
  <c r="M45" i="2"/>
  <c r="K45" i="2"/>
  <c r="I45" i="2"/>
  <c r="G45" i="2"/>
  <c r="S44" i="2"/>
  <c r="Q44" i="2"/>
  <c r="O44" i="2"/>
  <c r="M44" i="2"/>
  <c r="K44" i="2"/>
  <c r="I44" i="2"/>
  <c r="G44" i="2"/>
  <c r="S43" i="2"/>
  <c r="Q43" i="2"/>
  <c r="O43" i="2"/>
  <c r="M43" i="2"/>
  <c r="K43" i="2"/>
  <c r="I43" i="2"/>
  <c r="G43" i="2"/>
  <c r="S42" i="2"/>
  <c r="Q42" i="2"/>
  <c r="O42" i="2"/>
  <c r="M42" i="2"/>
  <c r="K42" i="2"/>
  <c r="I42" i="2"/>
  <c r="G42" i="2"/>
  <c r="S41" i="2"/>
  <c r="Q41" i="2"/>
  <c r="O41" i="2"/>
  <c r="M41" i="2"/>
  <c r="K41" i="2"/>
  <c r="I41" i="2"/>
  <c r="G41" i="2"/>
  <c r="S40" i="2"/>
  <c r="Q40" i="2"/>
  <c r="O40" i="2"/>
  <c r="M40" i="2"/>
  <c r="K40" i="2"/>
  <c r="I40" i="2"/>
  <c r="G40" i="2"/>
  <c r="S39" i="2"/>
  <c r="Q39" i="2"/>
  <c r="O39" i="2"/>
  <c r="M39" i="2"/>
  <c r="K39" i="2"/>
  <c r="I39" i="2"/>
  <c r="G39" i="2"/>
  <c r="S38" i="2"/>
  <c r="Q38" i="2"/>
  <c r="O38" i="2"/>
  <c r="M38" i="2"/>
  <c r="K38" i="2"/>
  <c r="I38" i="2"/>
  <c r="G38" i="2"/>
  <c r="S37" i="2"/>
  <c r="Q37" i="2"/>
  <c r="O37" i="2"/>
  <c r="M37" i="2"/>
  <c r="K37" i="2"/>
  <c r="I37" i="2"/>
  <c r="G37" i="2"/>
  <c r="S36" i="2"/>
  <c r="Q36" i="2"/>
  <c r="O36" i="2"/>
  <c r="M36" i="2"/>
  <c r="K36" i="2"/>
  <c r="I36" i="2"/>
  <c r="G36" i="2"/>
  <c r="R35" i="2"/>
  <c r="P35" i="2"/>
  <c r="N35" i="2"/>
  <c r="L35" i="2"/>
  <c r="J35" i="2"/>
  <c r="H35" i="2"/>
  <c r="F35" i="2"/>
  <c r="S33" i="2"/>
  <c r="Q33" i="2"/>
  <c r="O33" i="2"/>
  <c r="M33" i="2"/>
  <c r="K33" i="2"/>
  <c r="I33" i="2"/>
  <c r="G33" i="2"/>
  <c r="S32" i="2"/>
  <c r="Q32" i="2"/>
  <c r="O32" i="2"/>
  <c r="M32" i="2"/>
  <c r="K32" i="2"/>
  <c r="I32" i="2"/>
  <c r="G32" i="2"/>
  <c r="S31" i="2"/>
  <c r="Q31" i="2"/>
  <c r="O31" i="2"/>
  <c r="M31" i="2"/>
  <c r="K31" i="2"/>
  <c r="I31" i="2"/>
  <c r="G31" i="2"/>
  <c r="S30" i="2"/>
  <c r="Q30" i="2"/>
  <c r="O30" i="2"/>
  <c r="M30" i="2"/>
  <c r="K30" i="2"/>
  <c r="I30" i="2"/>
  <c r="G30" i="2"/>
  <c r="S29" i="2"/>
  <c r="Q29" i="2"/>
  <c r="O29" i="2"/>
  <c r="M29" i="2"/>
  <c r="K29" i="2"/>
  <c r="I29" i="2"/>
  <c r="G29" i="2"/>
  <c r="S28" i="2"/>
  <c r="Q28" i="2"/>
  <c r="O28" i="2"/>
  <c r="M28" i="2"/>
  <c r="K28" i="2"/>
  <c r="I28" i="2"/>
  <c r="G28" i="2"/>
  <c r="S27" i="2"/>
  <c r="Q27" i="2"/>
  <c r="O27" i="2"/>
  <c r="M27" i="2"/>
  <c r="K27" i="2"/>
  <c r="I27" i="2"/>
  <c r="G27" i="2"/>
  <c r="S26" i="2"/>
  <c r="Q26" i="2"/>
  <c r="O26" i="2"/>
  <c r="M26" i="2"/>
  <c r="K26" i="2"/>
  <c r="I26" i="2"/>
  <c r="G26" i="2"/>
  <c r="S25" i="2"/>
  <c r="Q25" i="2"/>
  <c r="O25" i="2"/>
  <c r="M25" i="2"/>
  <c r="K25" i="2"/>
  <c r="I25" i="2"/>
  <c r="G25" i="2"/>
  <c r="S24" i="2"/>
  <c r="Q24" i="2"/>
  <c r="O24" i="2"/>
  <c r="M24" i="2"/>
  <c r="K24" i="2"/>
  <c r="I24" i="2"/>
  <c r="G24" i="2"/>
  <c r="S23" i="2"/>
  <c r="Q23" i="2"/>
  <c r="O23" i="2"/>
  <c r="M23" i="2"/>
  <c r="K23" i="2"/>
  <c r="I23" i="2"/>
  <c r="G23" i="2"/>
  <c r="S22" i="2"/>
  <c r="Q22" i="2"/>
  <c r="O22" i="2"/>
  <c r="M22" i="2"/>
  <c r="K22" i="2"/>
  <c r="I22" i="2"/>
  <c r="G22" i="2"/>
  <c r="S21" i="2"/>
  <c r="Q21" i="2"/>
  <c r="O21" i="2"/>
  <c r="M21" i="2"/>
  <c r="K21" i="2"/>
  <c r="I21" i="2"/>
  <c r="G21" i="2"/>
  <c r="S20" i="2"/>
  <c r="Q20" i="2"/>
  <c r="O20" i="2"/>
  <c r="M20" i="2"/>
  <c r="K20" i="2"/>
  <c r="I20" i="2"/>
  <c r="G20" i="2"/>
  <c r="R19" i="2"/>
  <c r="P19" i="2"/>
  <c r="N19" i="2"/>
  <c r="L19" i="2"/>
  <c r="L90" i="2" s="1"/>
  <c r="J19" i="2"/>
  <c r="H19" i="2"/>
  <c r="H90" i="2" s="1"/>
  <c r="F19" i="2"/>
  <c r="S16" i="2"/>
  <c r="Q16" i="2"/>
  <c r="O16" i="2"/>
  <c r="M16" i="2"/>
  <c r="K16" i="2"/>
  <c r="I16" i="2"/>
  <c r="G16" i="2"/>
  <c r="S15" i="2"/>
  <c r="Q15" i="2"/>
  <c r="O15" i="2"/>
  <c r="M15" i="2"/>
  <c r="K15" i="2"/>
  <c r="I15" i="2"/>
  <c r="G15" i="2"/>
  <c r="R14" i="2"/>
  <c r="P14" i="2"/>
  <c r="N14" i="2"/>
  <c r="L14" i="2"/>
  <c r="J14" i="2"/>
  <c r="H14" i="2"/>
  <c r="F14" i="2"/>
  <c r="S13" i="2"/>
  <c r="Q13" i="2"/>
  <c r="O13" i="2"/>
  <c r="M13" i="2"/>
  <c r="K13" i="2"/>
  <c r="I13" i="2"/>
  <c r="G13" i="2"/>
  <c r="S12" i="2"/>
  <c r="Q12" i="2"/>
  <c r="O12" i="2"/>
  <c r="M12" i="2"/>
  <c r="K12" i="2"/>
  <c r="I12" i="2"/>
  <c r="G12" i="2"/>
  <c r="S11" i="2"/>
  <c r="Q11" i="2"/>
  <c r="O11" i="2"/>
  <c r="M11" i="2"/>
  <c r="K11" i="2"/>
  <c r="I11" i="2"/>
  <c r="G11" i="2"/>
  <c r="R10" i="2"/>
  <c r="P10" i="2"/>
  <c r="N10" i="2"/>
  <c r="L10" i="2"/>
  <c r="J10" i="2"/>
  <c r="H10" i="2"/>
  <c r="F10" i="2"/>
  <c r="S9" i="2"/>
  <c r="Q9" i="2"/>
  <c r="O9" i="2"/>
  <c r="M9" i="2"/>
  <c r="K9" i="2"/>
  <c r="I9" i="2"/>
  <c r="G9" i="2"/>
  <c r="R8" i="2"/>
  <c r="P8" i="2"/>
  <c r="N8" i="2"/>
  <c r="L8" i="2"/>
  <c r="J8" i="2"/>
  <c r="H8" i="2"/>
  <c r="F8" i="2"/>
  <c r="S7" i="2"/>
  <c r="Q7" i="2"/>
  <c r="O7" i="2"/>
  <c r="M7" i="2"/>
  <c r="K7" i="2"/>
  <c r="I7" i="2"/>
  <c r="G7" i="2"/>
  <c r="S6" i="2"/>
  <c r="Q6" i="2"/>
  <c r="O6" i="2"/>
  <c r="M6" i="2"/>
  <c r="K6" i="2"/>
  <c r="I6" i="2"/>
  <c r="G6" i="2"/>
  <c r="A6" i="2"/>
  <c r="A7" i="2" s="1"/>
  <c r="A9" i="2" s="1"/>
  <c r="A11" i="2" s="1"/>
  <c r="A12" i="2" s="1"/>
  <c r="A13" i="2" s="1"/>
  <c r="A15" i="2" s="1"/>
  <c r="A16" i="2" s="1"/>
  <c r="A93" i="2" s="1"/>
  <c r="A94" i="2" s="1"/>
  <c r="A95" i="2" s="1"/>
  <c r="A96" i="2" s="1"/>
  <c r="A97" i="2" s="1"/>
  <c r="A98" i="2" s="1"/>
  <c r="A100" i="2" s="1"/>
  <c r="A101" i="2" s="1"/>
  <c r="A103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4" i="2" s="1"/>
  <c r="A125" i="2" s="1"/>
  <c r="A126" i="2" s="1"/>
  <c r="A127" i="2" s="1"/>
  <c r="A128" i="2" s="1"/>
  <c r="A129" i="2" s="1"/>
  <c r="A130" i="2" s="1"/>
  <c r="A131" i="2" s="1"/>
  <c r="A135" i="2" s="1"/>
  <c r="A136" i="2" s="1"/>
  <c r="A137" i="2" s="1"/>
  <c r="A138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S5" i="2"/>
  <c r="Q5" i="2"/>
  <c r="O5" i="2"/>
  <c r="M5" i="2"/>
  <c r="K5" i="2"/>
  <c r="I5" i="2"/>
  <c r="G5" i="2"/>
  <c r="R4" i="2"/>
  <c r="P4" i="2"/>
  <c r="N4" i="2"/>
  <c r="L4" i="2"/>
  <c r="J4" i="2"/>
  <c r="H4" i="2"/>
  <c r="F4" i="2"/>
  <c r="R285" i="2" l="1"/>
  <c r="R90" i="2"/>
  <c r="P90" i="2"/>
  <c r="G309" i="2"/>
  <c r="F403" i="2"/>
  <c r="F285" i="2"/>
  <c r="F90" i="2"/>
  <c r="H285" i="2"/>
  <c r="J90" i="2"/>
  <c r="L285" i="2"/>
  <c r="N285" i="2"/>
  <c r="N90" i="2"/>
  <c r="P285" i="2"/>
  <c r="P132" i="2"/>
  <c r="H476" i="2"/>
  <c r="H182" i="2"/>
  <c r="M307" i="2"/>
  <c r="O403" i="2"/>
  <c r="P403" i="2"/>
  <c r="J560" i="2"/>
  <c r="R17" i="2"/>
  <c r="Q403" i="2"/>
  <c r="L560" i="2"/>
  <c r="M17" i="2"/>
  <c r="S90" i="2"/>
  <c r="S285" i="2"/>
  <c r="G90" i="2"/>
  <c r="I90" i="2"/>
  <c r="F132" i="2"/>
  <c r="G285" i="2"/>
  <c r="K90" i="2"/>
  <c r="H132" i="2"/>
  <c r="K285" i="2"/>
  <c r="R403" i="2"/>
  <c r="H17" i="2"/>
  <c r="F182" i="2"/>
  <c r="N403" i="2"/>
  <c r="P476" i="2"/>
  <c r="F560" i="2"/>
  <c r="K307" i="2"/>
  <c r="F22" i="4"/>
  <c r="F137" i="4"/>
  <c r="R561" i="4"/>
  <c r="R22" i="4"/>
  <c r="N469" i="4"/>
  <c r="L22" i="4"/>
  <c r="N22" i="4"/>
  <c r="P22" i="4"/>
  <c r="N561" i="4"/>
  <c r="H22" i="4"/>
  <c r="J22" i="4"/>
  <c r="N137" i="4"/>
  <c r="N91" i="4"/>
  <c r="P469" i="4"/>
  <c r="R469" i="4"/>
  <c r="P137" i="4"/>
  <c r="J137" i="4"/>
  <c r="L561" i="4"/>
  <c r="K469" i="4"/>
  <c r="H192" i="4"/>
  <c r="R137" i="4"/>
  <c r="J192" i="4"/>
  <c r="F469" i="4"/>
  <c r="H287" i="4"/>
  <c r="P192" i="4"/>
  <c r="G137" i="4"/>
  <c r="S192" i="4"/>
  <c r="M469" i="4"/>
  <c r="K561" i="4"/>
  <c r="Q137" i="4"/>
  <c r="N192" i="4"/>
  <c r="G308" i="4"/>
  <c r="O469" i="4"/>
  <c r="P561" i="4"/>
  <c r="L91" i="4"/>
  <c r="K137" i="4"/>
  <c r="M137" i="4"/>
  <c r="R192" i="4"/>
  <c r="H469" i="4"/>
  <c r="S469" i="4"/>
  <c r="G561" i="4"/>
  <c r="O137" i="4"/>
  <c r="G192" i="4"/>
  <c r="J469" i="4"/>
  <c r="I561" i="4"/>
  <c r="I192" i="4"/>
  <c r="L469" i="4"/>
  <c r="Q469" i="4"/>
  <c r="H137" i="4"/>
  <c r="S137" i="4"/>
  <c r="K192" i="4"/>
  <c r="L192" i="4"/>
  <c r="M561" i="4"/>
  <c r="I137" i="4"/>
  <c r="M192" i="4"/>
  <c r="R391" i="4"/>
  <c r="O561" i="4"/>
  <c r="L137" i="4"/>
  <c r="O192" i="4"/>
  <c r="F561" i="4"/>
  <c r="Q561" i="4"/>
  <c r="F192" i="4"/>
  <c r="Q192" i="4"/>
  <c r="G469" i="4"/>
  <c r="H561" i="4"/>
  <c r="S561" i="4"/>
  <c r="K308" i="4"/>
  <c r="H391" i="4"/>
  <c r="I469" i="4"/>
  <c r="J561" i="4"/>
  <c r="J287" i="4"/>
  <c r="K287" i="4"/>
  <c r="I308" i="4"/>
  <c r="J391" i="4"/>
  <c r="L287" i="4"/>
  <c r="P287" i="4"/>
  <c r="S391" i="4"/>
  <c r="Q391" i="4"/>
  <c r="S287" i="4"/>
  <c r="N287" i="4"/>
  <c r="M308" i="4"/>
  <c r="L391" i="4"/>
  <c r="O308" i="4"/>
  <c r="N391" i="4"/>
  <c r="R287" i="4"/>
  <c r="Q308" i="4"/>
  <c r="P391" i="4"/>
  <c r="S308" i="4"/>
  <c r="I287" i="4"/>
  <c r="O391" i="4"/>
  <c r="F391" i="4"/>
  <c r="G287" i="4"/>
  <c r="G391" i="4"/>
  <c r="M287" i="4"/>
  <c r="I391" i="4"/>
  <c r="O287" i="4"/>
  <c r="K391" i="4"/>
  <c r="F287" i="4"/>
  <c r="Q287" i="4"/>
  <c r="M391" i="4"/>
  <c r="P91" i="4"/>
  <c r="R91" i="4"/>
  <c r="G91" i="4"/>
  <c r="I91" i="4"/>
  <c r="S91" i="4"/>
  <c r="J91" i="4"/>
  <c r="K91" i="4"/>
  <c r="M91" i="4"/>
  <c r="O91" i="4"/>
  <c r="F91" i="4"/>
  <c r="Q91" i="4"/>
  <c r="H91" i="4"/>
  <c r="S560" i="2"/>
  <c r="Q476" i="2"/>
  <c r="F476" i="2"/>
  <c r="P560" i="2"/>
  <c r="M560" i="2"/>
  <c r="R560" i="2"/>
  <c r="N476" i="2"/>
  <c r="K182" i="2"/>
  <c r="L182" i="2"/>
  <c r="N182" i="2"/>
  <c r="S182" i="2"/>
  <c r="G182" i="2"/>
  <c r="Q182" i="2"/>
  <c r="P182" i="2"/>
  <c r="R182" i="2"/>
  <c r="J132" i="2"/>
  <c r="Q132" i="2"/>
  <c r="S132" i="2"/>
  <c r="N132" i="2"/>
  <c r="M132" i="2"/>
  <c r="O132" i="2"/>
  <c r="P17" i="2"/>
  <c r="F17" i="2"/>
  <c r="S17" i="2"/>
  <c r="O17" i="2"/>
  <c r="Q17" i="2"/>
  <c r="J17" i="2"/>
  <c r="G17" i="2"/>
  <c r="M310" i="4"/>
  <c r="O310" i="4"/>
  <c r="Q310" i="4"/>
  <c r="Q285" i="2"/>
  <c r="O285" i="2"/>
  <c r="L17" i="2"/>
  <c r="M285" i="2"/>
  <c r="N17" i="2"/>
  <c r="L132" i="2"/>
  <c r="O182" i="2"/>
  <c r="I403" i="2"/>
  <c r="S403" i="2"/>
  <c r="R476" i="2"/>
  <c r="M476" i="2"/>
  <c r="G560" i="2"/>
  <c r="K403" i="2"/>
  <c r="O476" i="2"/>
  <c r="I560" i="2"/>
  <c r="G403" i="2"/>
  <c r="K17" i="2"/>
  <c r="J182" i="2"/>
  <c r="H403" i="2"/>
  <c r="M403" i="2"/>
  <c r="G476" i="2"/>
  <c r="M90" i="2"/>
  <c r="G307" i="2"/>
  <c r="I476" i="2"/>
  <c r="I17" i="2"/>
  <c r="O90" i="2"/>
  <c r="G132" i="2"/>
  <c r="I307" i="2"/>
  <c r="S307" i="2"/>
  <c r="J403" i="2"/>
  <c r="K476" i="2"/>
  <c r="O560" i="2"/>
  <c r="Q90" i="2"/>
  <c r="Q560" i="2"/>
  <c r="K132" i="2"/>
  <c r="M182" i="2"/>
  <c r="L403" i="2"/>
  <c r="M309" i="2"/>
  <c r="O307" i="2"/>
  <c r="R132" i="2"/>
  <c r="Q307" i="2"/>
  <c r="J476" i="2"/>
  <c r="S476" i="2"/>
  <c r="H560" i="2"/>
  <c r="I132" i="2"/>
  <c r="I182" i="2"/>
  <c r="I285" i="2"/>
  <c r="L476" i="2"/>
  <c r="N560" i="2"/>
  <c r="K560" i="2"/>
  <c r="M562" i="2" l="1"/>
  <c r="G563" i="4"/>
  <c r="I563" i="4"/>
  <c r="M563" i="4"/>
  <c r="K563" i="4"/>
  <c r="S563" i="4"/>
  <c r="Q563" i="4"/>
  <c r="O563" i="4"/>
  <c r="S562" i="2"/>
  <c r="Q562" i="2"/>
  <c r="I562" i="2"/>
  <c r="O562" i="2"/>
  <c r="K562" i="2"/>
  <c r="G562" i="2"/>
  <c r="C568" i="2" l="1"/>
  <c r="C569" i="2" s="1"/>
  <c r="C569" i="4"/>
  <c r="C570" i="4" s="1"/>
</calcChain>
</file>

<file path=xl/sharedStrings.xml><?xml version="1.0" encoding="utf-8"?>
<sst xmlns="http://schemas.openxmlformats.org/spreadsheetml/2006/main" count="1124" uniqueCount="964">
  <si>
    <t>№</t>
  </si>
  <si>
    <t>Количество учащихся</t>
  </si>
  <si>
    <t>Количество учащихся
(мальчиков)</t>
  </si>
  <si>
    <t>Количество учащихся 
(девочек)</t>
  </si>
  <si>
    <t>Цена за ед.</t>
  </si>
  <si>
    <t>Жидкое мыло - количество 
(в литрах)</t>
  </si>
  <si>
    <t>г. Бишкек</t>
  </si>
  <si>
    <t>Первомайский район</t>
  </si>
  <si>
    <t>Средняя школа №83</t>
  </si>
  <si>
    <t xml:space="preserve">Школа-гимназия №78 </t>
  </si>
  <si>
    <t>Средняя школа №81</t>
  </si>
  <si>
    <t>Октябрьский район</t>
  </si>
  <si>
    <t xml:space="preserve">Средняя школа №88 им. К. Бобулова </t>
  </si>
  <si>
    <t>Ленинский район</t>
  </si>
  <si>
    <t>Средняя школа №79</t>
  </si>
  <si>
    <t>Средняя школа №77</t>
  </si>
  <si>
    <t>Средняя школа №80</t>
  </si>
  <si>
    <t>Свердловский район</t>
  </si>
  <si>
    <t>Средняя школа №85</t>
  </si>
  <si>
    <t>Средняя школа №21</t>
  </si>
  <si>
    <t>ИТОГО:</t>
  </si>
  <si>
    <t>Баткенская область</t>
  </si>
  <si>
    <t>Баткенский район</t>
  </si>
  <si>
    <t>Средняя школа им. А.Масалиева</t>
  </si>
  <si>
    <t>Средняя школа им. Б.Нуралиева</t>
  </si>
  <si>
    <t>Самаркандекская школа-гимназия интернет им.С.Кожобаевой</t>
  </si>
  <si>
    <t>Средняя школа Добо</t>
  </si>
  <si>
    <t>Средняя школа им.З.Ормонова</t>
  </si>
  <si>
    <t>Средняя школа Кыштут</t>
  </si>
  <si>
    <t>Средняя школа Таян</t>
  </si>
  <si>
    <t>Средняя школа Уч-Добо</t>
  </si>
  <si>
    <t>Неполная средняя школа им. Б.Гаипова</t>
  </si>
  <si>
    <t>Средняя школа им. А.Топчуева</t>
  </si>
  <si>
    <t>Средняя школа им. Ж.Эркебаева</t>
  </si>
  <si>
    <t>Средняя школа им. Ж.Байжигитова</t>
  </si>
  <si>
    <t>Средняя школа  Чон-Талаа</t>
  </si>
  <si>
    <t>Средняя школа им. К.Абдираимова</t>
  </si>
  <si>
    <t>Лейлекский район</t>
  </si>
  <si>
    <t>Средняя школа им. М.Юлдашева (30-летие Независимости - новое название)</t>
  </si>
  <si>
    <t>Средняя школа им.З.М.Бабур (Келечек - новое название)</t>
  </si>
  <si>
    <t>Средняя школа Булак-Башы</t>
  </si>
  <si>
    <t>Средняя школа Жаш-Тилек</t>
  </si>
  <si>
    <t>Средняя школа им. Самат</t>
  </si>
  <si>
    <t>Средняя школа Жаны-Турмуш</t>
  </si>
  <si>
    <t>Средняя школа Дейноо (Жаштык - новое название)</t>
  </si>
  <si>
    <t>Средняя школа Лейлек</t>
  </si>
  <si>
    <t>Средняя школа Андарак-1 ( Илим - новое название)</t>
  </si>
  <si>
    <t>Средняя школа Андарак-2 (Билим-Нуру - новое название)</t>
  </si>
  <si>
    <t>Средняя школа им. Амир-Темура</t>
  </si>
  <si>
    <t>Средняя школа им. В.И.Ленина</t>
  </si>
  <si>
    <t>Средняя школа Ысык-Көл</t>
  </si>
  <si>
    <t xml:space="preserve">Средняя школа Кара-Булак </t>
  </si>
  <si>
    <t xml:space="preserve">Средняя школа Ак-Булак </t>
  </si>
  <si>
    <t>Гимназия №2</t>
  </si>
  <si>
    <t>Средняя школа им. Х.Боронбаев</t>
  </si>
  <si>
    <t>Средняя школа Сары-Добо</t>
  </si>
  <si>
    <t>Средняя школа  Ак-Терек</t>
  </si>
  <si>
    <t>Гимназия №1</t>
  </si>
  <si>
    <t>Средняя школа им. К.Казыева</t>
  </si>
  <si>
    <t>Гимназия №4</t>
  </si>
  <si>
    <t>Основная средняя школа им . Д. Жороева</t>
  </si>
  <si>
    <t>Средняя школа Маданият</t>
  </si>
  <si>
    <t>Кадамжайский район</t>
  </si>
  <si>
    <t>Средняя школа Адыр</t>
  </si>
  <si>
    <t>Средняя школа 1-Мая</t>
  </si>
  <si>
    <t>Средняя школа им. Жанибекова</t>
  </si>
  <si>
    <t>Средняя школа им. Улукбека</t>
  </si>
  <si>
    <t>Средняя школа Арпа-Сай</t>
  </si>
  <si>
    <t>Средняя школа Ынтымак</t>
  </si>
  <si>
    <t>Неполная средняя школа Моло</t>
  </si>
  <si>
    <t>Средняя школа им. А.Солтонова</t>
  </si>
  <si>
    <t>Средняя школа Тегирмеч</t>
  </si>
  <si>
    <t>Средняя школа им. С.Баюми</t>
  </si>
  <si>
    <t>Средняя школа Чон-Кара</t>
  </si>
  <si>
    <t>г. Баткен</t>
  </si>
  <si>
    <t>Средняя школа Кызыл-Жол</t>
  </si>
  <si>
    <t>Средняя школа им. С.Айтматова</t>
  </si>
  <si>
    <t>г. Сулюкта</t>
  </si>
  <si>
    <t>Средняя школа №1 им В.И.Ленина</t>
  </si>
  <si>
    <t>Средняя школа №2 им. Токтогула</t>
  </si>
  <si>
    <t>Средняя школа №3 им. М.Т.Ибрагимова</t>
  </si>
  <si>
    <t>Средняя школа №4 им. Р.Жолбаева</t>
  </si>
  <si>
    <t>Средняя школа №5 им. Т.Рустамова</t>
  </si>
  <si>
    <t>Средняя школа №6 им. А.Кайымкулова</t>
  </si>
  <si>
    <t>Средняя школа №7 им. И.Раззакова</t>
  </si>
  <si>
    <t>Средняя школа №8 им. И.Бектемирова</t>
  </si>
  <si>
    <t>Таласская область</t>
  </si>
  <si>
    <t>Таласский район</t>
  </si>
  <si>
    <t>Средняя школа Ак-Коргон им. И.Орозалиева</t>
  </si>
  <si>
    <t>Средняя школа Балбал</t>
  </si>
  <si>
    <t>Средняя школа им. М.Козубековой</t>
  </si>
  <si>
    <t>Средняя школа М.Туйтунова</t>
  </si>
  <si>
    <t>Средняя школа им. Хан-Бурго</t>
  </si>
  <si>
    <t>Средняя школа им. А.Борубаева</t>
  </si>
  <si>
    <t>г. Талас</t>
  </si>
  <si>
    <t>Средняя школа №8</t>
  </si>
  <si>
    <t>Средняя школа №7 им. А.Эмилбека</t>
  </si>
  <si>
    <t>Бакай-Атинский район</t>
  </si>
  <si>
    <t>Средняя школа им. Д.Дуйшебаева</t>
  </si>
  <si>
    <t>Средняя школа Кашка-Жол</t>
  </si>
  <si>
    <t xml:space="preserve">Средняя школа им. И.Жанчарова </t>
  </si>
  <si>
    <t>Средняя школа им. Т.Чолушева</t>
  </si>
  <si>
    <t>Средняя школа им. Тойчубек уулу Жанадила</t>
  </si>
  <si>
    <t>Урмаральская средняя школа им. Молдогазы</t>
  </si>
  <si>
    <t>Средняя школа им. А.Арыстанова</t>
  </si>
  <si>
    <t>Кара-Буринский район</t>
  </si>
  <si>
    <t xml:space="preserve">Средняя школа им. О.Мейлибека  </t>
  </si>
  <si>
    <t xml:space="preserve">Средняя школа им. А.Мамата </t>
  </si>
  <si>
    <t xml:space="preserve">Средняя школа им. А.Сулайманова </t>
  </si>
  <si>
    <t>Средняя школа им. А.Шыйкымбаева</t>
  </si>
  <si>
    <t xml:space="preserve">Средняя школа им. Т.Айтманбетова </t>
  </si>
  <si>
    <t xml:space="preserve">Средняя школа им. А.Умарбекова </t>
  </si>
  <si>
    <t xml:space="preserve">Средняя школа им. Б.Мырзабаева </t>
  </si>
  <si>
    <t xml:space="preserve">Средняя школа им. А.Калыбаева </t>
  </si>
  <si>
    <t xml:space="preserve">Средняя школа им. Т.Айтматова </t>
  </si>
  <si>
    <t>Средняя школа им. Б.Шамратбекова</t>
  </si>
  <si>
    <t xml:space="preserve">Кайнарская средняя школа им. Керимбайа </t>
  </si>
  <si>
    <t>Маймакская средняя школа им. Р.Шукурбекова</t>
  </si>
  <si>
    <t>Манасский район</t>
  </si>
  <si>
    <t>Средняя школа Манас</t>
  </si>
  <si>
    <t>Средняя школа им. Б.Узенова</t>
  </si>
  <si>
    <t>Средняя школа им. Н.Цыренина</t>
  </si>
  <si>
    <t>Средняя школа Кара-Арча</t>
  </si>
  <si>
    <t>Средняя школа им. Дуйшенбиева</t>
  </si>
  <si>
    <t>Средняя школа Кайыңды</t>
  </si>
  <si>
    <t>Средняя школа Жайылган</t>
  </si>
  <si>
    <t>Средняя школа Бала-Саруу</t>
  </si>
  <si>
    <t>Нарынская область</t>
  </si>
  <si>
    <t>Ак-Талинский район</t>
  </si>
  <si>
    <t xml:space="preserve">Средняя школа им. А.Абдраимова  </t>
  </si>
  <si>
    <t xml:space="preserve">Средняя школа им. С.Жусупбаева </t>
  </si>
  <si>
    <t>Средняя школа им. И.Молдобаева</t>
  </si>
  <si>
    <t>Средняя школа им. К.Молдобасанова</t>
  </si>
  <si>
    <t>Ак-Башинский район</t>
  </si>
  <si>
    <t>Средняя школа им. Т.Тынымбаева</t>
  </si>
  <si>
    <t>Средняя школа им. Карыбек уулу Акматаалы</t>
  </si>
  <si>
    <t>Средняя школа им. А.Чортекова</t>
  </si>
  <si>
    <t>Средняя школа им. К.Керималиева</t>
  </si>
  <si>
    <t>Средняя школа им. Ж.Кайыпова</t>
  </si>
  <si>
    <t>Средняя школа им. Ч.Асекова</t>
  </si>
  <si>
    <t xml:space="preserve">Средняя школа им. К.Мамбеталиева </t>
  </si>
  <si>
    <t>Средняя школа им. А.Табылдиева</t>
  </si>
  <si>
    <t>Средняя школа им. C.Райымбекова</t>
  </si>
  <si>
    <t>Средняя школа Ой-Терскен</t>
  </si>
  <si>
    <t>Средняя школа им. А.Койчуманова</t>
  </si>
  <si>
    <t xml:space="preserve">Средняя школа им. А.Керимбаева </t>
  </si>
  <si>
    <t>Жумгальский район</t>
  </si>
  <si>
    <t xml:space="preserve"> Средняя школа им. А.Идинова</t>
  </si>
  <si>
    <t>Средняя школа им. А.Ибраимова</t>
  </si>
  <si>
    <t>Средняя школа им. И.Орозалиева</t>
  </si>
  <si>
    <t xml:space="preserve"> Средняя школа Лама</t>
  </si>
  <si>
    <t>Средняя школа им. А.Садырбаева</t>
  </si>
  <si>
    <t xml:space="preserve"> Средняя школа им. К.Акыева</t>
  </si>
  <si>
    <t>Средняя школа Кызыл Октябрь</t>
  </si>
  <si>
    <t>Кочкорский район</t>
  </si>
  <si>
    <t>Средняя школа им. А.Абдыкеримова</t>
  </si>
  <si>
    <t>Средняя школа им. Т.Курткаева</t>
  </si>
  <si>
    <t>Средняя школа им. А.Качибекова</t>
  </si>
  <si>
    <t>Средняя школа им. Шамен</t>
  </si>
  <si>
    <t>Средняя школа Бугучу</t>
  </si>
  <si>
    <t>Средняя школа им. О.Айбашова</t>
  </si>
  <si>
    <t>Средняя школа им. С.Омурбаева</t>
  </si>
  <si>
    <t>Средняя школа им. У.Бейшеева</t>
  </si>
  <si>
    <t>Нарынский район</t>
  </si>
  <si>
    <t>Средняя школа им. Мамбет уулу Дурболона</t>
  </si>
  <si>
    <t xml:space="preserve"> Средняя школа им. Б.Кыязова</t>
  </si>
  <si>
    <t>Средняя школа им. А.Алсеитова</t>
  </si>
  <si>
    <t xml:space="preserve"> Средняя школа им. М.Мамбетова </t>
  </si>
  <si>
    <t xml:space="preserve"> Средняя школа им. К.Жусупова</t>
  </si>
  <si>
    <t xml:space="preserve"> Средняя школа им. К.Абирова</t>
  </si>
  <si>
    <t xml:space="preserve"> Средняя школа им. К.Рысмендиева</t>
  </si>
  <si>
    <t>Средняя школа им. М.Иманалиева</t>
  </si>
  <si>
    <t xml:space="preserve">Средняя школа им. М. Байдолотова </t>
  </si>
  <si>
    <t xml:space="preserve">Средняя школа им. Омор уулу Кожоке </t>
  </si>
  <si>
    <t>Средняя школа им. С.Мамбетова</t>
  </si>
  <si>
    <t xml:space="preserve">Средняя школа им. М.Кенжакунова </t>
  </si>
  <si>
    <t>Ошская область</t>
  </si>
  <si>
    <t>Алайский район</t>
  </si>
  <si>
    <t>Средняя школа Арпа-Тектир</t>
  </si>
  <si>
    <t>Средняя школа им. С. Торошева</t>
  </si>
  <si>
    <t>Средняя школа им. К.Тайчабарова</t>
  </si>
  <si>
    <t>Средняя школа Кум-Шоро</t>
  </si>
  <si>
    <t>Средняя школа им. С. Умарходжаевой</t>
  </si>
  <si>
    <t>Средняя школа им. Ы. Мону</t>
  </si>
  <si>
    <t>Средняя школа им. Х.Алимсеитова</t>
  </si>
  <si>
    <t>Средняя школа Арча-Булак</t>
  </si>
  <si>
    <t>Араванский район</t>
  </si>
  <si>
    <t>Средняя школа им. С.Маткасымовой</t>
  </si>
  <si>
    <t xml:space="preserve">Средняя школа им. М.Умарова </t>
  </si>
  <si>
    <t xml:space="preserve">Средняя школа им. А.Саламова </t>
  </si>
  <si>
    <t xml:space="preserve">Средняя школа им. С.Шарипова </t>
  </si>
  <si>
    <t xml:space="preserve">Средняя школа им. М.Улугбека </t>
  </si>
  <si>
    <t xml:space="preserve">Средняя школа им. Т.Кочубаева </t>
  </si>
  <si>
    <t xml:space="preserve">Средняя школа им. Т.Исмаилова </t>
  </si>
  <si>
    <t>Средняя школа Кызыл-Талаа</t>
  </si>
  <si>
    <t xml:space="preserve">Средняя школа им. К.Абдыкалыкова </t>
  </si>
  <si>
    <t xml:space="preserve">Средняя школа им. Т.Бекенова </t>
  </si>
  <si>
    <t>Средняя школа Чогом</t>
  </si>
  <si>
    <t>Ноокатский район</t>
  </si>
  <si>
    <t xml:space="preserve">Средняя школа Курак-Тектир </t>
  </si>
  <si>
    <t xml:space="preserve">Средняя школа Улугбека </t>
  </si>
  <si>
    <t xml:space="preserve">Средняя школа Шан-Кол </t>
  </si>
  <si>
    <t xml:space="preserve">Средняя школа им. К.Аблакимова </t>
  </si>
  <si>
    <t xml:space="preserve">Средняя школа им. А.Мамырова </t>
  </si>
  <si>
    <t>Средняя школа им. Х.Самиева</t>
  </si>
  <si>
    <t>Средняя школа Беш-Тал</t>
  </si>
  <si>
    <t>Средняя школа им. А.Сыранова</t>
  </si>
  <si>
    <t>Средняя школа Ак-Чабуу</t>
  </si>
  <si>
    <t>Средняя школа Калдай</t>
  </si>
  <si>
    <t>Средняя школа им. Каримберди</t>
  </si>
  <si>
    <t>Чон-Алайский район</t>
  </si>
  <si>
    <t>Средняя школа Кара-Кабак</t>
  </si>
  <si>
    <t xml:space="preserve">Средняя школа им. Ж.Боконбаева </t>
  </si>
  <si>
    <t>Средняя школа им. Ленина</t>
  </si>
  <si>
    <t>Средняя школа Кабык</t>
  </si>
  <si>
    <t>Средняя школа им. Ынакбай уулу Келдибека</t>
  </si>
  <si>
    <t>Узгенский район</t>
  </si>
  <si>
    <t>Средняя школа им. Ж.Примкулова</t>
  </si>
  <si>
    <t>Средняя школа им. Т.Сарыкова</t>
  </si>
  <si>
    <t>Средняя школа им. А.Омурзакова</t>
  </si>
  <si>
    <t>Средняя школа им. Т.Оморкулова</t>
  </si>
  <si>
    <t>Средняя школа им. Т.Ташмаматова</t>
  </si>
  <si>
    <t>Средняя школа им. Н.Кайназарова</t>
  </si>
  <si>
    <t>Средняя школа им. Т.Турдубаевой</t>
  </si>
  <si>
    <t>Средняя школа им. Т.Жоробекова</t>
  </si>
  <si>
    <t>Средняя школа им. К.Кулматова</t>
  </si>
  <si>
    <t>Средняя школа им. К.Ботобековой</t>
  </si>
  <si>
    <t>Средняя школа им. Т.Машрапова</t>
  </si>
  <si>
    <t>Кара-Кульджинский район</t>
  </si>
  <si>
    <t xml:space="preserve">Средняя школа им. К.Чаргынова </t>
  </si>
  <si>
    <t xml:space="preserve">Средняя школа им. Б.Эркинбаева </t>
  </si>
  <si>
    <t xml:space="preserve">Средняя школа Терек-Суу им. А.Турганбаева </t>
  </si>
  <si>
    <t xml:space="preserve">Средняя школа им. А.Жаныбаева </t>
  </si>
  <si>
    <t>Средняя школа им. Ж.Мамыра</t>
  </si>
  <si>
    <t>Средняя школа им. Б.Исаева</t>
  </si>
  <si>
    <t>Средняя школа им. А.Абдымомунова</t>
  </si>
  <si>
    <t>Средняя школа им. Ж.Субанова</t>
  </si>
  <si>
    <t>Средняя школа Ак-Кыя им. Б. Амиракулова</t>
  </si>
  <si>
    <t>г. Узген</t>
  </si>
  <si>
    <t>Средняя школа им. С.Шарипова</t>
  </si>
  <si>
    <t>Средняя школа им. М.Бабура</t>
  </si>
  <si>
    <t>Кара-Суйский район</t>
  </si>
  <si>
    <t>Средняя школа им. З.М.Бабура</t>
  </si>
  <si>
    <t>Средняя школа им. Х.Турсунова</t>
  </si>
  <si>
    <t>Средняя школа им. Ж.Шериева</t>
  </si>
  <si>
    <t>Средняя школа им. О.Курбанбаева</t>
  </si>
  <si>
    <t xml:space="preserve">Средняя школа Кайрагач </t>
  </si>
  <si>
    <t>Средняя школа Питомник</t>
  </si>
  <si>
    <t>Средняя школа Барпы</t>
  </si>
  <si>
    <t xml:space="preserve">Средняя школа им. А.Кулботоева </t>
  </si>
  <si>
    <t>Средняя школа Лаглан</t>
  </si>
  <si>
    <t>Средняя школа им. Т.Шамырбекова</t>
  </si>
  <si>
    <t>Средняя школа им. А.Саипова</t>
  </si>
  <si>
    <t>Средняя школа им. Б.Абдрхамановой</t>
  </si>
  <si>
    <t>Средняя школа Учар</t>
  </si>
  <si>
    <t xml:space="preserve">Средняя школа им. Турсунзаде </t>
  </si>
  <si>
    <t>Средняя школа Чолпон</t>
  </si>
  <si>
    <t>Средняя школа им. К.Абдылдаева</t>
  </si>
  <si>
    <t xml:space="preserve">Средняя школа Ак-Терек </t>
  </si>
  <si>
    <t>Средняя школа им. Ы.Насырова</t>
  </si>
  <si>
    <t>Средняя школа им. М.Газиева</t>
  </si>
  <si>
    <t>Средняя школа им. Х.Мирзажанова</t>
  </si>
  <si>
    <t>Средняя школа им. Х.Тажимаматова</t>
  </si>
  <si>
    <t>Профильная школа-гимназия комплекс им. М.Сабирова</t>
  </si>
  <si>
    <t>Средняя школа им. А.Парпиева</t>
  </si>
  <si>
    <t>г. Ош</t>
  </si>
  <si>
    <t>Средняя школа им. Ч.Тулобердиева</t>
  </si>
  <si>
    <t>Средняя школа №47</t>
  </si>
  <si>
    <t>Средняя школа им. М.Курбанова</t>
  </si>
  <si>
    <t>Средняя школа №2</t>
  </si>
  <si>
    <t>Средняя школа №46</t>
  </si>
  <si>
    <t>Средняя школа им. М.В.Фрунзе</t>
  </si>
  <si>
    <t>Средняя школа им. К.Алтыбаева</t>
  </si>
  <si>
    <t>Средняя школа им. Ж.Атабаева</t>
  </si>
  <si>
    <t>Средняя школа им. Х.Абдуллаева</t>
  </si>
  <si>
    <t>Средняя школа №49</t>
  </si>
  <si>
    <t>Средняя школа им. Ж.Баласагына</t>
  </si>
  <si>
    <t>Средняя школа им. А.Алиева</t>
  </si>
  <si>
    <t>Средняя школа им. Ж.Мамытова</t>
  </si>
  <si>
    <t>Средняя школа им. М.Мырзаева</t>
  </si>
  <si>
    <t>Средняя школа №48</t>
  </si>
  <si>
    <t>Средняя школа Алмалык</t>
  </si>
  <si>
    <t>Средняя школа №54</t>
  </si>
  <si>
    <t>Джалал-Абадская область</t>
  </si>
  <si>
    <t>Аксыский район</t>
  </si>
  <si>
    <t>Средняя школа им. А.Жоробекова</t>
  </si>
  <si>
    <t>Средняя школа им. Ж.Кожобекова</t>
  </si>
  <si>
    <t>Средняя школа им. Алтынай</t>
  </si>
  <si>
    <t>Средняя школа им. Ж.Орозалиева</t>
  </si>
  <si>
    <t>Средняя школа им. З.Кутманова</t>
  </si>
  <si>
    <t>Сузакский район</t>
  </si>
  <si>
    <t xml:space="preserve">Средняя школа им. П.Жуманазарова </t>
  </si>
  <si>
    <t>Средняя школа им. Ж.Узакова</t>
  </si>
  <si>
    <t>Средняя школа им. П.Ташматова</t>
  </si>
  <si>
    <t xml:space="preserve">Средняя школа им. Т.Алыбаева  </t>
  </si>
  <si>
    <t xml:space="preserve">Средняя школа им. С.Жээнбекова  </t>
  </si>
  <si>
    <t xml:space="preserve">Средняя школа им. С.Акбарова  </t>
  </si>
  <si>
    <t xml:space="preserve">Средняя школа им. К.Осмонова  </t>
  </si>
  <si>
    <t>Средняя школа им. Т.Мурсалиева</t>
  </si>
  <si>
    <t>Средняя школа им. Токтогула</t>
  </si>
  <si>
    <t>Средняя школа им. О.Тажибаева</t>
  </si>
  <si>
    <t>Средняя школа им. М.Маткаримова</t>
  </si>
  <si>
    <t>Средняя школа им. А.Юнусова</t>
  </si>
  <si>
    <t>Чаткальский район</t>
  </si>
  <si>
    <t xml:space="preserve">Средняя школа им. Ж.Ташкеева </t>
  </si>
  <si>
    <t>Средняя школа им. Б.Камчыбекова</t>
  </si>
  <si>
    <t>Средняя школа Кайын-Суу</t>
  </si>
  <si>
    <t>Средняя школа им. С.Дозонова</t>
  </si>
  <si>
    <t>Средняя школа им. А.Баймырзаева</t>
  </si>
  <si>
    <t>Средняя школа им. Ю.А.Гагарина</t>
  </si>
  <si>
    <t>Токтогульский район</t>
  </si>
  <si>
    <t>Средняя школа им. К.Турусбека</t>
  </si>
  <si>
    <t>Средняя школа им. Ибраимова</t>
  </si>
  <si>
    <t>Средняя школа им. Боконбаева</t>
  </si>
  <si>
    <t>Средняя школа им. Чодошева</t>
  </si>
  <si>
    <t>Средная школа им. Бекназара</t>
  </si>
  <si>
    <t xml:space="preserve">Средная школа им. М.Термечикова </t>
  </si>
  <si>
    <t>г. Кара-Куль</t>
  </si>
  <si>
    <t>Средняя школа им. Т.Темирова</t>
  </si>
  <si>
    <t>Средняя школа им. Хуриева</t>
  </si>
  <si>
    <t>г. Майлуу-Суу</t>
  </si>
  <si>
    <t>Средняя школа №3</t>
  </si>
  <si>
    <t>Средняя школа №5</t>
  </si>
  <si>
    <t>г. Таш-Кумыр</t>
  </si>
  <si>
    <t>Средняя школа им. Н.Островского</t>
  </si>
  <si>
    <t>Средняя школа им. А.Осмонова</t>
  </si>
  <si>
    <t>Базар-Коргонский район</t>
  </si>
  <si>
    <t>Средняя школа №55</t>
  </si>
  <si>
    <t>Средняя школа им. 1-Май</t>
  </si>
  <si>
    <t>Средняя школа им. А.Монокбаева</t>
  </si>
  <si>
    <t>Средняя школа им. В.Г.Белинского</t>
  </si>
  <si>
    <t>Средняя школа им. А.Тагаева</t>
  </si>
  <si>
    <t>Средняя школа им. Фрунзе</t>
  </si>
  <si>
    <t>Средняя школа им. Сейдикум</t>
  </si>
  <si>
    <t>Тогуз-Тороуский район</t>
  </si>
  <si>
    <t>Средняя школа им. Б.Урстомбекова</t>
  </si>
  <si>
    <t xml:space="preserve">Средняя школа Бирдик </t>
  </si>
  <si>
    <t>Средняя школа им. М.Тоту</t>
  </si>
  <si>
    <t>Средняя школа им. Барктабаса</t>
  </si>
  <si>
    <t>Средняя школа им. Т.Сатыбалдиева</t>
  </si>
  <si>
    <t xml:space="preserve">Средняя школа им. М.Абдыжапарова </t>
  </si>
  <si>
    <t xml:space="preserve">Средняя школа им. М.Жаныбаева </t>
  </si>
  <si>
    <t>Ноокенский район</t>
  </si>
  <si>
    <t xml:space="preserve">Средняя школа им. Токтоболота </t>
  </si>
  <si>
    <t xml:space="preserve">Средняя школа им. Токтогула </t>
  </si>
  <si>
    <t xml:space="preserve">Средняя школа Жазгак </t>
  </si>
  <si>
    <t>г. Джалал-Абад</t>
  </si>
  <si>
    <t>Средняя школа им. Ж.Болотова</t>
  </si>
  <si>
    <t xml:space="preserve">Средняя школа им. К.Закирова      </t>
  </si>
  <si>
    <t>Средняя школа №9</t>
  </si>
  <si>
    <t xml:space="preserve">Средняя школа им. А.Калешова       </t>
  </si>
  <si>
    <t xml:space="preserve">Средняя школа им. Сагындыкова    </t>
  </si>
  <si>
    <t>г. Кок-Жангак</t>
  </si>
  <si>
    <t>Средняя школа им. Т.Сатылганова</t>
  </si>
  <si>
    <t>Средняя школа им. М.В.Ломоносова</t>
  </si>
  <si>
    <t>Ала-Букинский район</t>
  </si>
  <si>
    <t>Средняя школа Ажек</t>
  </si>
  <si>
    <t>Средняя школа им. Р.Кулуева</t>
  </si>
  <si>
    <t>Средняя школа им. А.Жумабаева</t>
  </si>
  <si>
    <t>Средняя школа им. А.Юсупалиева</t>
  </si>
  <si>
    <t>Средняя школа им. Н.Бекменбетова</t>
  </si>
  <si>
    <t>Средняя школа им. Ы.Чангылова</t>
  </si>
  <si>
    <t>Иссык-Кульская область</t>
  </si>
  <si>
    <t>Ак-Суйский район</t>
  </si>
  <si>
    <t>Средняя школа им. Ж.Алышпаева</t>
  </si>
  <si>
    <t>Средняя школа им. Д.Бейшенова</t>
  </si>
  <si>
    <t>Средняя школа им. К.Жантөшова</t>
  </si>
  <si>
    <t>Средняя школа им. М.Жусупова</t>
  </si>
  <si>
    <t>Средняя школа им. Т.Искакова</t>
  </si>
  <si>
    <t>Средняя школа им. В.И.Омельченко</t>
  </si>
  <si>
    <t>Средняя школа им. А.Сыдыкбекова</t>
  </si>
  <si>
    <t>Средняя школа им. У.Калиева</t>
  </si>
  <si>
    <t>Средняя школа им. М.Чокиева</t>
  </si>
  <si>
    <t>Средняя школа им. О.Элебесова</t>
  </si>
  <si>
    <t>Средняя школа им. К.Эшимбекова</t>
  </si>
  <si>
    <t>Средняя школа им. А.Айтпаева</t>
  </si>
  <si>
    <t>Средняя школа им. Ж.Асаналиева</t>
  </si>
  <si>
    <t>Средняя школа им. Ж.Ашубаева</t>
  </si>
  <si>
    <t>Средняя школа им. А.Деркембаева</t>
  </si>
  <si>
    <t>Средняя школа им. А.Истамбекова</t>
  </si>
  <si>
    <t>Средняя школа им. Качыбека</t>
  </si>
  <si>
    <t>Средняя школа им. С.Кульматова</t>
  </si>
  <si>
    <t>Средняя школа им. Кызыл-Кыя</t>
  </si>
  <si>
    <t>Средняя школа им. Т.Мамбетакунова</t>
  </si>
  <si>
    <t>Средняя школа им. У.Мурзакматова</t>
  </si>
  <si>
    <t>Средняя школа им. Ч.Осмонова</t>
  </si>
  <si>
    <t>Средняя школа им. А.Ракымова</t>
  </si>
  <si>
    <t>Средняя школа им. М.Рахимова</t>
  </si>
  <si>
    <t>Средняя школа им. З.Сооронбаева</t>
  </si>
  <si>
    <t>Средняя школа им. Ж.Субанбекова</t>
  </si>
  <si>
    <t>Средняя школа им. К.Токоева</t>
  </si>
  <si>
    <t>Средняя школа им. Ы.Туманова</t>
  </si>
  <si>
    <t>Средняя школа им. Д.Туратбекова</t>
  </si>
  <si>
    <t>Средняя школа им. Т.Асанбаева</t>
  </si>
  <si>
    <t>Средняя школа им. Б.Мамытова</t>
  </si>
  <si>
    <t>Джети-Огузский район</t>
  </si>
  <si>
    <t>Средняя школа им. Т.Жамгырчиева</t>
  </si>
  <si>
    <t xml:space="preserve">Средняя школа им. Д.Иманова </t>
  </si>
  <si>
    <t xml:space="preserve">Средняя школа им. Э.Гапарова </t>
  </si>
  <si>
    <t>Тонский район</t>
  </si>
  <si>
    <t>Средняя школа им. М.Кидибаева</t>
  </si>
  <si>
    <t>Средняя школа им.  А.Колбаева</t>
  </si>
  <si>
    <t>Средняя школа им. Сагынтай</t>
  </si>
  <si>
    <t>Средняя школа им. М.Аламанова</t>
  </si>
  <si>
    <t>Средняя школа им. И.Текеева</t>
  </si>
  <si>
    <t>Средняя школа им. Н.Садыкова</t>
  </si>
  <si>
    <t>Тюпский район</t>
  </si>
  <si>
    <t>Средняя школа им. М.Фрунзе</t>
  </si>
  <si>
    <t>Средняя школа им. З.Мамбетсеитовой</t>
  </si>
  <si>
    <t xml:space="preserve">Средняя школа им. К.Уметалиева  </t>
  </si>
  <si>
    <t>Средняя школа им. А.Коенкозова</t>
  </si>
  <si>
    <t>Средняя школа им. В.Кайкина</t>
  </si>
  <si>
    <t>Средняя школа им. З.Батырбаевой</t>
  </si>
  <si>
    <t xml:space="preserve">Средняя школа им. М.Темирова </t>
  </si>
  <si>
    <t>Средняя школа им. Ж.Бахтиярова</t>
  </si>
  <si>
    <t>Средняя школа Ак-Булун</t>
  </si>
  <si>
    <t>Средняя школа Бирлик</t>
  </si>
  <si>
    <t>Средняя школа им. Ж.Асылбаева</t>
  </si>
  <si>
    <t>Средняя школа им. К.Мамытова</t>
  </si>
  <si>
    <t>Средняя школа им. А.Муканова</t>
  </si>
  <si>
    <t>Средняя школа им. А.Кайдуева</t>
  </si>
  <si>
    <t>Средняя школа им. Д.Молдогазиева</t>
  </si>
  <si>
    <t>г. Балыкчы</t>
  </si>
  <si>
    <t>Средняя школа им. Ч Айтматова</t>
  </si>
  <si>
    <t>Средняя школа им. С.Каралаева</t>
  </si>
  <si>
    <t>Средняя школа им. Калыгул Бай уулу</t>
  </si>
  <si>
    <t>Средняя школа им. К.Жакыпова</t>
  </si>
  <si>
    <t>Средняя школа им. Н.К.Крупской</t>
  </si>
  <si>
    <t>Средняя школа им. Манаса</t>
  </si>
  <si>
    <t>Чуйская область</t>
  </si>
  <si>
    <t>Аламудунский район</t>
  </si>
  <si>
    <t>Средняя школа Келечек</t>
  </si>
  <si>
    <t>Средняя школа им. Б.Бешеналиевой</t>
  </si>
  <si>
    <t>Пригородная средняя школа</t>
  </si>
  <si>
    <t>Горно-Маевская средняя школа</t>
  </si>
  <si>
    <t>Васильевская средняя школа</t>
  </si>
  <si>
    <t>Кара-Джигачская средняя школа</t>
  </si>
  <si>
    <t>Чуйская средняя школа</t>
  </si>
  <si>
    <t>Ысык-Атинский район</t>
  </si>
  <si>
    <t>Средняя школа им. О.Болобалаева</t>
  </si>
  <si>
    <t>Средняя школа им. Ш.Рахманова</t>
  </si>
  <si>
    <t>Средняя школа им. О.Жакишева</t>
  </si>
  <si>
    <t>Средняя школа им. Ж.Алыбаева</t>
  </si>
  <si>
    <t>Средняя школа Бирдик</t>
  </si>
  <si>
    <t>Средняя школа им. А.Сулайманова</t>
  </si>
  <si>
    <t>Средняя школа им. К.Маликова</t>
  </si>
  <si>
    <t>Буденовская средняя школа</t>
  </si>
  <si>
    <t>Чуй-Токмокский район</t>
  </si>
  <si>
    <t>Средняя школа им. В.Ф.Маркова</t>
  </si>
  <si>
    <t>Средняя школа им. О.Исаева</t>
  </si>
  <si>
    <t>Средняя школа им. Т.Каракеева</t>
  </si>
  <si>
    <t>Неполная средняя школа им. Ж.Токторбаева</t>
  </si>
  <si>
    <t>Средняя школа им. Б.Маленова</t>
  </si>
  <si>
    <t>Средняя школа им. А.Токоева</t>
  </si>
  <si>
    <t>Средняя школа Арал</t>
  </si>
  <si>
    <t>Искринская средняя школа</t>
  </si>
  <si>
    <t>Средняя школа №7</t>
  </si>
  <si>
    <t>Средняя школа им. С.Ибраимова</t>
  </si>
  <si>
    <t>Средняя школа им. А.Жансеитова</t>
  </si>
  <si>
    <t>Средняя школа им. С.Сыдыгалиева</t>
  </si>
  <si>
    <t>Сокулукский район</t>
  </si>
  <si>
    <t>Средняя школа им. Жаныбаева</t>
  </si>
  <si>
    <t>Средняя школа им. Шопокова</t>
  </si>
  <si>
    <t>Аральская средняя школа</t>
  </si>
  <si>
    <t>Средняя школа им. Кайназаровой</t>
  </si>
  <si>
    <t>Маловодненская средняя школа</t>
  </si>
  <si>
    <t>Средняя школа им. Байсалбековой</t>
  </si>
  <si>
    <t xml:space="preserve"> Средняя школа им. Капаровой</t>
  </si>
  <si>
    <t xml:space="preserve"> Средняя школа им. Доронбекова</t>
  </si>
  <si>
    <t xml:space="preserve"> Средняя школа им. Рахманова </t>
  </si>
  <si>
    <t>Средняя школа им. М.Жангазиева</t>
  </si>
  <si>
    <t>Средняя школа им. Р.Кулданова</t>
  </si>
  <si>
    <t>Краснооктябрская средняя школа</t>
  </si>
  <si>
    <t>Панфиловская средняя школа</t>
  </si>
  <si>
    <t>Средняя школа им. Джамгырчинова</t>
  </si>
  <si>
    <t xml:space="preserve"> Джаны-Пахтинская средняя школа</t>
  </si>
  <si>
    <t>Средняя школа им. Биримкула</t>
  </si>
  <si>
    <t>Московский район</t>
  </si>
  <si>
    <t>Первомайская средняя школа</t>
  </si>
  <si>
    <t>Средняя школа им. Исмаева</t>
  </si>
  <si>
    <t>МРЗСОШ</t>
  </si>
  <si>
    <t>Беш-Терек средняя школа</t>
  </si>
  <si>
    <t>Панфиловский район</t>
  </si>
  <si>
    <t xml:space="preserve">Средняя школа им. Е.Кожомкулова </t>
  </si>
  <si>
    <t>Вознесеновская средняя школа</t>
  </si>
  <si>
    <t>Чорголинская неполная средняя школа</t>
  </si>
  <si>
    <t>Октябрьская средняя школа</t>
  </si>
  <si>
    <t>Средняя школа им. А.Тилекеева</t>
  </si>
  <si>
    <t>Кеминский район</t>
  </si>
  <si>
    <t>Средняя школа им. М.Омуралиева</t>
  </si>
  <si>
    <t>Средняя школа им. Ш.Конурбаева</t>
  </si>
  <si>
    <t>Средняя школа Ак-Тюз</t>
  </si>
  <si>
    <t>Средняя школа им. Б.Солтоноева</t>
  </si>
  <si>
    <t>Жайылский район</t>
  </si>
  <si>
    <t>Средняя школа №11</t>
  </si>
  <si>
    <t xml:space="preserve">Бекитайская средняя школа им. С.Молдосанова </t>
  </si>
  <si>
    <t xml:space="preserve">Талды-Булакская средняя школа им. К.Дербишева </t>
  </si>
  <si>
    <t xml:space="preserve">Будёновская средняя школа </t>
  </si>
  <si>
    <t xml:space="preserve">Средняя школа им. А.Закирова </t>
  </si>
  <si>
    <t xml:space="preserve">Малтабарская средняя школа им. А.Бердибаева                               </t>
  </si>
  <si>
    <t xml:space="preserve">Средняя школа им. Аскер уулу Нурлана                         </t>
  </si>
  <si>
    <t>Сарыбулакская средняя школа им. Т.Кожомбердиева</t>
  </si>
  <si>
    <t>Степнинская средняя школа</t>
  </si>
  <si>
    <t>Средняя школа им. С.Карабекова</t>
  </si>
  <si>
    <t xml:space="preserve">Средняя школа им. Туркмон                       </t>
  </si>
  <si>
    <t>Суусамырская средняя школа им. К.Конушбаева</t>
  </si>
  <si>
    <t>Средняя школа им. И.Бегимкулова</t>
  </si>
  <si>
    <t>Карасуйская средняя школа</t>
  </si>
  <si>
    <t xml:space="preserve">Сосновская средняя школа </t>
  </si>
  <si>
    <t>Алексеевская средняя школа</t>
  </si>
  <si>
    <t xml:space="preserve">Средняя школа №4 </t>
  </si>
  <si>
    <t>Итого:</t>
  </si>
  <si>
    <t>*штук</t>
  </si>
  <si>
    <t>*литры</t>
  </si>
  <si>
    <t>Средняя школа им. Хамза</t>
  </si>
  <si>
    <t>Средняя школа им О.Маканова</t>
  </si>
  <si>
    <t>*В долларах - курс 1$ = 88 сом</t>
  </si>
  <si>
    <t>Мыло хозяйственное (в штуках)</t>
  </si>
  <si>
    <t>Моющее средство для стекол (в литрах)</t>
  </si>
  <si>
    <t>Швабра с отжимом и ведро (в штуках)</t>
  </si>
  <si>
    <t>Половая тряпка (в метрах)</t>
  </si>
  <si>
    <t>Метла полипропиленовая (в штуках)</t>
  </si>
  <si>
    <t>*цена за ____ штук</t>
  </si>
  <si>
    <t>*метры</t>
  </si>
  <si>
    <t>Мыло-моющее средство для посуды (в штуках 5 литровые)</t>
  </si>
  <si>
    <t>*цена за 37 850 литров</t>
  </si>
  <si>
    <t>*цена за 7570 литров</t>
  </si>
  <si>
    <t>*цена за 3492 штук</t>
  </si>
  <si>
    <t>*цена за 74530 метров</t>
  </si>
  <si>
    <t>*цена за 3487 штук</t>
  </si>
  <si>
    <t>*цена за 34780 литров</t>
  </si>
  <si>
    <t>300000 $
26 400 000 сом</t>
  </si>
  <si>
    <t xml:space="preserve">169 связок (по 10 шт)  и 1 метла </t>
  </si>
  <si>
    <t xml:space="preserve">732 бутыля </t>
  </si>
  <si>
    <t>782 бутыля</t>
  </si>
  <si>
    <t>Октябрьский район, ул. Байтик Баатыра 17</t>
  </si>
  <si>
    <t>будет в Ошском складе</t>
  </si>
  <si>
    <t>размер 1 тюка (по 5шт. тряпок в 1 тюке)  39*29*26 см (ДхШхВ)</t>
  </si>
  <si>
    <t>150 см длина 1 метлы, в связке по 10 шт.</t>
  </si>
  <si>
    <t>1 бутыль = 5 л</t>
  </si>
  <si>
    <t xml:space="preserve">Список РайОО по Северу Кыргызской Республики </t>
  </si>
  <si>
    <t xml:space="preserve">Наименование РайОО и адрес доставки </t>
  </si>
  <si>
    <t>Первомайский район, ул.Московская, 121</t>
  </si>
  <si>
    <t>1 коробка (по 76 шт) и 1 коробка (по 39 шт)</t>
  </si>
  <si>
    <t>2 коробки (по 16 шт) и 1 коробка (по 11 шт)</t>
  </si>
  <si>
    <t>47 коробок (по 9 л) и 1 коробка ( по 7 л.)</t>
  </si>
  <si>
    <t>1 коробка (по 40 шт)</t>
  </si>
  <si>
    <t>1 коробка (по 15 шт.)</t>
  </si>
  <si>
    <t>16 коробок ( по 9 л.) и 1 коробка (по 6 л.)</t>
  </si>
  <si>
    <t>1 коробка (по 76 шт.) и 1 коробка (по 34 шт.)</t>
  </si>
  <si>
    <t xml:space="preserve">15 тюков (по 5 шт) </t>
  </si>
  <si>
    <t>4 связки (по 10 шт) и 1 шт отдельно</t>
  </si>
  <si>
    <t>45 коробок (по 9 л.) и 1 коробка (по 5 л.)</t>
  </si>
  <si>
    <t>Свердловский район, пр. Чуй 28</t>
  </si>
  <si>
    <t>1 коробка (по 65 шт.)</t>
  </si>
  <si>
    <t>1 коробка (по 16 шт) и 1 коробка (по 8 шт.)</t>
  </si>
  <si>
    <t>9 тюков ( по 5 шт.)</t>
  </si>
  <si>
    <t>26 коробок (по 9 л.) и 1 коробка (по 6 л.)</t>
  </si>
  <si>
    <t>Таласский район, г.Талас, ул. Ч.Сатаев, 29</t>
  </si>
  <si>
    <t>20 бутылей (по 5 л.)</t>
  </si>
  <si>
    <t>7 бутылей (по 5 л.)</t>
  </si>
  <si>
    <t>19 бутылей (по 5 л.)</t>
  </si>
  <si>
    <t>11 бутылей (по 5 л.)</t>
  </si>
  <si>
    <t>2 коробки (по 16 шт.) и 1 коробка (по 12 шт.)</t>
  </si>
  <si>
    <t xml:space="preserve">г. Талас address is pending from MoE and Nazgul </t>
  </si>
  <si>
    <t>8 бутылей (по 5 л.)</t>
  </si>
  <si>
    <t>4 коробки (по 18 шт.) и 1 коробка (по 8 шт.)</t>
  </si>
  <si>
    <t xml:space="preserve">4 связки (по 10 шт) и 1 связка (по 3 шт)  </t>
  </si>
  <si>
    <t xml:space="preserve">1 связка (по 10 шт) и 1 связка (по 5 шт.) </t>
  </si>
  <si>
    <t xml:space="preserve">2 связки (по 10 шт.) и 1 связка (по 4 шт.) </t>
  </si>
  <si>
    <t xml:space="preserve">4 связки (по 10 шт.) и 1 связка (по 4 шт.) </t>
  </si>
  <si>
    <t>Бакай-Атинский район, ул.Манас 103</t>
  </si>
  <si>
    <t>24 бутыля (по 5 л.)</t>
  </si>
  <si>
    <t>3 коробки (по 16 шт.) и 1 коробка (по 7 шт.)</t>
  </si>
  <si>
    <t>5 связок ( по 10 шт.) и 1 связка (по 5 шт.)</t>
  </si>
  <si>
    <t xml:space="preserve">61 коробка ( по 9 л.) и 1 л.отдельно </t>
  </si>
  <si>
    <t>Айтматовсикй  район,с.Кызыл-Адыр, ул. Ч.Айтматова, 7</t>
  </si>
  <si>
    <t xml:space="preserve">42 бутыля (по 5 л.) </t>
  </si>
  <si>
    <t>23 коробки (по 18 шт.) и 1 коробка (по 6 шт.)</t>
  </si>
  <si>
    <t>6 коробок (по 16 шт.)</t>
  </si>
  <si>
    <t>40 тюков (по 5 шт.)</t>
  </si>
  <si>
    <t>9 связок (по 10 шт.) и 1 связка (по 6 шт.)</t>
  </si>
  <si>
    <t>106 коробок (по 9 л.) и 1 коробка (по 6 л.)</t>
  </si>
  <si>
    <t>Манасский район, с.Покровка, ул.М.Кояшев, 22</t>
  </si>
  <si>
    <t>1 коробка (по 76 шт.) и 1 коробка (по 54 шт.)</t>
  </si>
  <si>
    <t>10 коробок (по 18 шт)</t>
  </si>
  <si>
    <t xml:space="preserve"> 48 коробок (по 9 л.) и 1 коробка (по 8 л.)</t>
  </si>
  <si>
    <t xml:space="preserve">1 коробка (по 60 шт.) </t>
  </si>
  <si>
    <t>10 тюков (по 5 шт.) и 1 шт. отдельно</t>
  </si>
  <si>
    <t>Ат-Башинский район, ул.Абыкеев, 44</t>
  </si>
  <si>
    <t>3 коробки (по 76 шт.) и 1 коробка (по 42 шт.)</t>
  </si>
  <si>
    <t>Жумгальский район,ул. Эркинбек Матыев, 127</t>
  </si>
  <si>
    <t>17 бутылей (по 5 л.)</t>
  </si>
  <si>
    <t>1 коробки (по 76 шт.) и 1 коробка (по 44 шт)</t>
  </si>
  <si>
    <t>9 коробок (по 18 шт.) и 1 коробка (по 8 шт.)</t>
  </si>
  <si>
    <t>2 коробки (по 16 шт.) и 1 коробка (по 9 шт.)</t>
  </si>
  <si>
    <t xml:space="preserve">4 связки (по 10 шт) и 1 шт. отдельно </t>
  </si>
  <si>
    <t>Кочкорский район,с.Кочкор, ул. Токтогул 65</t>
  </si>
  <si>
    <t>10 коробок (по 18 шт.) и 1 коробка (по 10 шт.)</t>
  </si>
  <si>
    <t>2 коробки (по 16 шт.) и 1 коробка (по 14 шт.)</t>
  </si>
  <si>
    <t xml:space="preserve">22 тюка (по 5 шт) </t>
  </si>
  <si>
    <t xml:space="preserve">4 связки (по 10 шт) и 1 связка (по 6 шт.) </t>
  </si>
  <si>
    <t>Нарынский район, г.Нарын, ул.Т.Мамбеталиев, 20</t>
  </si>
  <si>
    <t>26 бутылей (по 5 л.)</t>
  </si>
  <si>
    <t>2 коробки (по 76 шт.) и 1 коробка (по 38 шт.)</t>
  </si>
  <si>
    <t>14 коробок (по 18 шт.) и 1 коробка (по 8 шт.)</t>
  </si>
  <si>
    <t>4 коробки (по 16 шт.)</t>
  </si>
  <si>
    <t>6 связок (по 10 шт.) и 1 связка (по 4 шт.)</t>
  </si>
  <si>
    <t>Ак-Суйский район, с.Теплоключенка, ул.Сыдыкбеков, 92</t>
  </si>
  <si>
    <t>88 бутылей (по 5 л.)</t>
  </si>
  <si>
    <t>12 коробок (по 16 шт.) и 1 коробка (по 15 шт.)</t>
  </si>
  <si>
    <t>92 тюка (по 5 шт.)</t>
  </si>
  <si>
    <t>20 связок (по 10 шт.) и 1 связка (по 7 шт.)</t>
  </si>
  <si>
    <t>230 коробок (по 9л.)</t>
  </si>
  <si>
    <t>16 бутылей (по 5 л.)</t>
  </si>
  <si>
    <t>1 коробка (по 76 шт.) и 1 коробка (по 24 шт.)</t>
  </si>
  <si>
    <t>8 коробок (по 18 шт.) и 1 коробка (16 шт.)</t>
  </si>
  <si>
    <t>2 коробки (по 16 шт.) и 1 коробка ( по 4 шт.)</t>
  </si>
  <si>
    <t>14 тюков (по 5 шт.) и 1 тюк (по 3 шт.)</t>
  </si>
  <si>
    <t>3 связки (по 10 шт.) и 1 связка (по 6 шт.)</t>
  </si>
  <si>
    <t>40 коробок (по 9 л.)</t>
  </si>
  <si>
    <t>Тонский район, с.Бөкөнбаев, ул.Ленина,71</t>
  </si>
  <si>
    <t xml:space="preserve">Тюпский район, с.Туп, ул. Боронбай 12 </t>
  </si>
  <si>
    <t>г. Балыкчы, ул.Аманбаева,151</t>
  </si>
  <si>
    <t>12 бутылей (по 5 л.)</t>
  </si>
  <si>
    <t>1 коробка (по 76 шт.) и 1 коробка (по 14 шт.)</t>
  </si>
  <si>
    <t>6 коробок (по 18 шт.) и 1 коробка (по 12 шт.)</t>
  </si>
  <si>
    <t>1 коробка (по 16 шт.) и 1 коробка (по 14 шт.)</t>
  </si>
  <si>
    <t xml:space="preserve">3 связки (по 10 шт.) </t>
  </si>
  <si>
    <t xml:space="preserve">33 коробки (по 9 шт.) и 1 коробка (по 3 л.) </t>
  </si>
  <si>
    <t>48 бутылей (по 5 л.)</t>
  </si>
  <si>
    <t>4 коробки (по 76 шт.) и 1 коробка (по 21 шт.)</t>
  </si>
  <si>
    <t>26 коробок (по 18 шт.) и 1 коробка (по 12 шт.)</t>
  </si>
  <si>
    <t>50 тюков (по 5 шт.)</t>
  </si>
  <si>
    <t>11 связок (по 10 шт.) и 1 связка (по 3 шт.)</t>
  </si>
  <si>
    <t>125 коробок (по 9 л.) и 1 коробка (по 5 л.)</t>
  </si>
  <si>
    <t>34 бутыля (по 5 л.)</t>
  </si>
  <si>
    <t>2 коробки (по 76 шт.) и 1 коробка (по 58 шт.)</t>
  </si>
  <si>
    <t>4 коробки (по 16 шт.) и 1 коробка (12 шт.)</t>
  </si>
  <si>
    <t>30 тюков (по 5 шт.)</t>
  </si>
  <si>
    <t>7 связок (по 10 шт.) и 1 связка (по 6 шт.)</t>
  </si>
  <si>
    <t>84 коробка (9 л.) и 1 коробка (4 л.)</t>
  </si>
  <si>
    <t>Сокулукский район, с.Сокулук, ул.Фрунзе, 116</t>
  </si>
  <si>
    <t>Панфиловский район, г.Кайыңды, ул.Садовая 7</t>
  </si>
  <si>
    <t>Московский район, с.Беловодское, ул.Ленина, 27</t>
  </si>
  <si>
    <t xml:space="preserve">Кеминский район, г.Кемин, ул. Абдубачаева 45; </t>
  </si>
  <si>
    <t>Ысык-Атинский район,г.Кант, ул. Абдраимова,78</t>
  </si>
  <si>
    <t>2 коробки (по 76 шт.) и 1 коробка (по 53 шт.)</t>
  </si>
  <si>
    <t>4 коробки (по 16 шт.) и 1 коробка (11 шт.)</t>
  </si>
  <si>
    <t>29 тюков (по 5 шт.)</t>
  </si>
  <si>
    <t>7 связок (по 10 шт.) и 1 связка (по 5 шт.)</t>
  </si>
  <si>
    <t>83 коробок (по 9 л.) и 1 коробка (по 3 л.)</t>
  </si>
  <si>
    <t>Чуй-Токмокский район,г.Токмок, ул.Ленина,389</t>
  </si>
  <si>
    <t>22 бутыля (по 5 л.)</t>
  </si>
  <si>
    <t>1 коробка (по 76 шт.) и 1 коробка (по 74 шт.)</t>
  </si>
  <si>
    <t>12 коробок (по 18 шт.) и 1 коробка (по 4 шт.)</t>
  </si>
  <si>
    <t>3 коробки (по 16 шт.) и 1 коробка (по 4 шт.)</t>
  </si>
  <si>
    <t>23 тюка (по 5 шт.) и 1 тюк (по 4 шт.)</t>
  </si>
  <si>
    <t>57 коробок (по 9 л.) и 1 коробка (по 7 л.)</t>
  </si>
  <si>
    <t>51 бутыль (по 5л.)</t>
  </si>
  <si>
    <t>4 коробки (по 76 шт.) и 1 коробка (по 16 шт.)</t>
  </si>
  <si>
    <t>28 коробок (по 18 шт.) и 1 коробка (по 6 шт.)</t>
  </si>
  <si>
    <t>7 коробок (по 16 шт.) и 1 коробка (по 3 шт.)</t>
  </si>
  <si>
    <t>47 тюков (по 5 шт.) и 1 шт. отдельно</t>
  </si>
  <si>
    <t>11 связок (по 10 шт.) и 1 связка (по 5 шт.)</t>
  </si>
  <si>
    <t>127 коробок (по 9 л.) и 1 коробка (по 7 л.)</t>
  </si>
  <si>
    <t>56 бутыль (по 5 л.)</t>
  </si>
  <si>
    <t xml:space="preserve">4 коробки (по 76 шт.) и 1 коробка (по 56 шт.) </t>
  </si>
  <si>
    <t>31 коробка (по 18 шт.) и 1 коробка (по 2 шт.)</t>
  </si>
  <si>
    <t>8 коробок (по 16 шт.)</t>
  </si>
  <si>
    <t>53 тюка (по 5 ш т.) и 1 тюк (по 4 шт.)</t>
  </si>
  <si>
    <t>12 связок (по 10 шт.) и 1 связка (по 8 шт.)</t>
  </si>
  <si>
    <t>18  бутылей (по 5 л.)</t>
  </si>
  <si>
    <t>10 коробок (по 18 шт.)</t>
  </si>
  <si>
    <t>2 коробки (по 16 шт.) и 1 коробка ( по 8 шт.)</t>
  </si>
  <si>
    <t>15 тюков (по 5 шт.) и 1 тюк (по 3 шт.)</t>
  </si>
  <si>
    <t>4 связки (по 10 шт.)</t>
  </si>
  <si>
    <t>14 бутылей (по 5 л.)</t>
  </si>
  <si>
    <t>1 коробка (по 76 шт.) и 1 коробка (по 19 шт.)</t>
  </si>
  <si>
    <t>7 коробок (по 18 шт.) и 1 коробка (по 14 шт.)</t>
  </si>
  <si>
    <t>2 коробки (по 16 шт.) и 1 коробка (по 1 шт.)</t>
  </si>
  <si>
    <t>15 тюков (по 5 шт.)</t>
  </si>
  <si>
    <t>3 связки (по 10 шт.) и 1 связка (по 3 шт.)</t>
  </si>
  <si>
    <t>36 коробок (по 9 л.) и 1 коробка (по 6 л.)</t>
  </si>
  <si>
    <t xml:space="preserve">Размеры/объемы </t>
  </si>
  <si>
    <t>10 бутылей (по 5 л.)</t>
  </si>
  <si>
    <t>1 коробка (по 70 шт.)</t>
  </si>
  <si>
    <t>5 коробок (по 18 шт.) и 1 коробка (по 10 шт.)</t>
  </si>
  <si>
    <t>1 коробка (по 16 шт.) и 1 коробка (по 8 шт.)</t>
  </si>
  <si>
    <t>11 тюков (по 5 шт.)</t>
  </si>
  <si>
    <t>2 связки (по 10 шт.) и 1 связка (по 4 шт.)</t>
  </si>
  <si>
    <t>49 бутылей (по 5 л.)</t>
  </si>
  <si>
    <t>4 коробки (по 76 шт.) и 1 коробка (по 26 шт.)</t>
  </si>
  <si>
    <t>27 коробок (по 18 шт.) и 1 коробка (по 4 шт.)</t>
  </si>
  <si>
    <t>52 тюка (по 5 шт.)</t>
  </si>
  <si>
    <t xml:space="preserve"> 63 коробок (по 76 шт) и 1 коробка (по 7 шт. мыла</t>
  </si>
  <si>
    <t>406 коробок (по 18 бутылей) и 1 коробка (из 12 бутылей)</t>
  </si>
  <si>
    <t>105 коробок (по 16 шт.) и 1 коробка (по 11 шт.)</t>
  </si>
  <si>
    <t xml:space="preserve">728 тюков (по 5 шт.) и 1 тюк (по 4 шт.) </t>
  </si>
  <si>
    <t>1878 коробок (по 9 л.) и 1 коробка (по 8 л.)</t>
  </si>
  <si>
    <t>15 тюков (по 5 шт) и 1 тюк (по 3 шт)</t>
  </si>
  <si>
    <t xml:space="preserve">5 тюков (по 5 шт.) и 1 тюк (по 2 шт.)  </t>
  </si>
  <si>
    <t>Ленинский район, пр.Чуй 315,  6/614</t>
  </si>
  <si>
    <t xml:space="preserve">11 коробок (по 18 шт.) и 1 коробка (по  2 шт.)  </t>
  </si>
  <si>
    <t>3 коробки ( по 18 шт.) и 1 коробка (по 16 шт.)</t>
  </si>
  <si>
    <t xml:space="preserve">6 коробок (по 18 шт.) и 1 коробка (по 2 шт.) </t>
  </si>
  <si>
    <t xml:space="preserve">22 тюка (по 5 шт.) и 1 тюк (по 4 шт.)  </t>
  </si>
  <si>
    <t xml:space="preserve">2 коробки ( по 76 шт.) и 3 шт. отдельно </t>
  </si>
  <si>
    <t>13 коробок (по 18 шт.) и 1 коробка (по 6 шт.)</t>
  </si>
  <si>
    <t>18 бутылей (по 5 л.)</t>
  </si>
  <si>
    <t>21 тюк (по 5 шт.) и 1 тюк (по 3 шт.)</t>
  </si>
  <si>
    <t>1 коробка (по 16 шт.) и 1 коробка (по 4 шт.)</t>
  </si>
  <si>
    <t>2 связки (по 10 шт.)</t>
  </si>
  <si>
    <t>22 коробки (по 9 л.) и 1 коробка (по 2 л.)</t>
  </si>
  <si>
    <t>40 тюков (по 5 шт.) и 1 тюк (по 2 шт.)</t>
  </si>
  <si>
    <t xml:space="preserve">19 тюков (по 5 шт) и 1 тюк (по 2 шт.) </t>
  </si>
  <si>
    <t>1 коробка (по 76 шт.) и 1 коробка (59 шт.)</t>
  </si>
  <si>
    <t>51 коробка (по 9 л) и 1 л.отдельно</t>
  </si>
  <si>
    <t>31 тюк (по 5 шт.) и   1 тюк ( по 4 шт.)</t>
  </si>
  <si>
    <t>71 коробка (по 9 л.) и 1 л. отдельно</t>
  </si>
  <si>
    <t>7 коробки (по 76 шт.) и 1 коробка (по 63 шт.)</t>
  </si>
  <si>
    <t>15 тюков (по 5 шт.) и 1 тюк (по 2 шт.)</t>
  </si>
  <si>
    <t>7 коробок (по 16 шт.) и 1 коробка (по 1 шт.)</t>
  </si>
  <si>
    <t>48 коробок (по 18 шт.) и 1 коробка (по 16 шт.)</t>
  </si>
  <si>
    <t>18 коробок (по 18 шт.) и  1 коробка (по 16 шт.)</t>
  </si>
  <si>
    <t>5 связок (по 10 шт.) и 1 связка (по 2 шт.)</t>
  </si>
  <si>
    <t>142 коробки (по 9 л.) и 1 коробка (по 2 л.)</t>
  </si>
  <si>
    <t>44 коробки (по 9 л.) и 1 коробка (по 4 л.)</t>
  </si>
  <si>
    <t>из Бишкекского склада всего выедет товаров</t>
  </si>
  <si>
    <t>Жайылский район, г. Кара-Балта, пер. Садовое б/н</t>
  </si>
  <si>
    <t xml:space="preserve">Джети-Огузский район,с. Кызыл-Суу, ул. Манаса,194 </t>
  </si>
  <si>
    <t>27 бутылей (по 5 л.)</t>
  </si>
  <si>
    <t>2 коробки (по 76 шт.) и 1 коробка (по 23 шт.)</t>
  </si>
  <si>
    <t xml:space="preserve">15 коробок (по 18 шт) </t>
  </si>
  <si>
    <t>3 коробки (по 16 шт.) и 1 коробка (по 14 шт.)</t>
  </si>
  <si>
    <t>26 тюков (по 5 шт) и 1 шт отдельно</t>
  </si>
  <si>
    <t xml:space="preserve">6 связок (по 10 шт.) и 1 связка (по 2 шт.) </t>
  </si>
  <si>
    <t>68 коробок (по 9 л.) и 1 коробка (по 8 л.)</t>
  </si>
  <si>
    <t>Ак-Талинский район, с. Баетова, ул.Манаса,25</t>
  </si>
  <si>
    <t xml:space="preserve">Аламудунский район, с. Лебединовка, пр. Ленина, 354 </t>
  </si>
  <si>
    <t>1 коробка 260*260*260 мм (ДхШхВ)</t>
  </si>
  <si>
    <t>1 коробка           320*280*300 мм (ДхШхВ)</t>
  </si>
  <si>
    <t xml:space="preserve">1 коробка 1160х515х530 мм (ДхШхВ) </t>
  </si>
  <si>
    <t>1 коробка              335*250*245 мм (ДхШхВ)</t>
  </si>
  <si>
    <t>9.75 кг</t>
  </si>
  <si>
    <t>10.85 кг</t>
  </si>
  <si>
    <t>32.30 кг</t>
  </si>
  <si>
    <t>9.00 кг</t>
  </si>
  <si>
    <t>7.75 кг</t>
  </si>
  <si>
    <t>15.50 кг</t>
  </si>
  <si>
    <t>Баткенский район, г. Баткен, ул. К. Сабырова,10</t>
  </si>
  <si>
    <t>32 бутыля (по 5 л.)</t>
  </si>
  <si>
    <t>3 коробки (по 76 шт.) и 2 шт. отдельно</t>
  </si>
  <si>
    <t>17 коробок (по 18 шт.) и 1 коробка (по 14 шт.)</t>
  </si>
  <si>
    <t>4 коробки (по 16 шт.) и 1 коробка (по 14 шт.)</t>
  </si>
  <si>
    <t>7 связок (по 10 шт.) и 1 связка (по 8 шт.)</t>
  </si>
  <si>
    <t xml:space="preserve">Список РайОО по Югу Кыргызской Республики </t>
  </si>
  <si>
    <t>Лейлекский район, г.Раззаков, ул.Кошмуратова,7</t>
  </si>
  <si>
    <t>76 бутылей (по 5 л.)</t>
  </si>
  <si>
    <t>6 коробок (по 76 шт.) и 1 коробка (по 49 шт.)</t>
  </si>
  <si>
    <t>11 коробок (по 16 шт.) и 1 коробка (по 1 шт.)</t>
  </si>
  <si>
    <t>77 тюков (по 5 шт) и 1 тюк (по 4 шт.)</t>
  </si>
  <si>
    <t>17 связок (по 10 шт.) и 1 связка (по 7 шт.)</t>
  </si>
  <si>
    <t>196 коробок (по 9 л.) и 1 коробка (по 6 л.)</t>
  </si>
  <si>
    <t>35 бутылей (по 5 л.)</t>
  </si>
  <si>
    <t>3 коробки (по 76 шт.) и 1 коробка (по 7шт.)</t>
  </si>
  <si>
    <t>Кадамжайский район, г.Кадамжай, ул. А.Орозбекова, 180а</t>
  </si>
  <si>
    <t>42 коробки (по 18 шт.) и 1 коробка (по 4 шт.)</t>
  </si>
  <si>
    <t>19 коробок (по 18 шт.) и 1 коробка (по 8 шт.)</t>
  </si>
  <si>
    <t>5 коробок (по 16 шт.) и 1 коробка (по 2 шт.)</t>
  </si>
  <si>
    <t>36 тюков (по 5 шт.) и 1 тюк (по 2 шт.)</t>
  </si>
  <si>
    <t>8 связок (по 10 шт.) и 1 связка (по 2 шт.)</t>
  </si>
  <si>
    <t xml:space="preserve">г. Баткен, ул. Султанмурат Мин Башы,12 </t>
  </si>
  <si>
    <t>1 коробка (по 50 шт.)</t>
  </si>
  <si>
    <t>1 коробка (по 16 шт.) и 1 коробка (по 2 шт.)</t>
  </si>
  <si>
    <t>7 тюков (по 5 шт.) и 1 шт. отдельно</t>
  </si>
  <si>
    <t>1 связка (по 10 шт.) и 1 связка (по 8 шт.)</t>
  </si>
  <si>
    <t>20 коробок (по 9 л.)</t>
  </si>
  <si>
    <t>Алайский район, с.Гүлчө, ул.Нарматов, 43</t>
  </si>
  <si>
    <t>2 коробки (по 76 шт.) и 1 коробка (по 18 шт.)</t>
  </si>
  <si>
    <t>3 коробки (по 16 шт.) и 1 коробка (по 12 шт.)</t>
  </si>
  <si>
    <t>25 тюков (по 5 шт.) и     1 тюк (по 4 шт.)</t>
  </si>
  <si>
    <t>6 связок (по 10 шт.)</t>
  </si>
  <si>
    <t>23 бутыля (по 5 л.)</t>
  </si>
  <si>
    <t>2 коробки (по 76 шт.) и 1 коробка (по 8 шт.)</t>
  </si>
  <si>
    <t>12 коробок (по 18 шт.) и 1 коробка (по 14 шт.)</t>
  </si>
  <si>
    <t>25 тюков (по 5 шт.) и 1 тюк (по 3 шт.)</t>
  </si>
  <si>
    <t xml:space="preserve">38 тюков (по 5 шт.) и 1 шт.отдельно </t>
  </si>
  <si>
    <t>5 связок (по 10 шт.) и 1 связка (по 5 шт.)</t>
  </si>
  <si>
    <t>Араванский район, с.Араван, ул.Ташматова, 3</t>
  </si>
  <si>
    <t>45 бутылей (по 5 л.)</t>
  </si>
  <si>
    <t>3 коробки (по 76 шт.) и 1 коробка (по 57 шт.)</t>
  </si>
  <si>
    <t>25 коробок (по 18 шт.)</t>
  </si>
  <si>
    <t>6 коробок (по 16 шт.) и 1 коробка (по 6 шт.)</t>
  </si>
  <si>
    <t>41 тюк (по 5 шт.) и           1 тюк (по 4 шт.)</t>
  </si>
  <si>
    <t>10 связок (по 10 шт.) и 1 связка (по 2 шт.)</t>
  </si>
  <si>
    <t xml:space="preserve">Ноокатский район, г.Ноокат, ул.Ленина, 19 </t>
  </si>
  <si>
    <t>39 бутылей (по 5 л.)</t>
  </si>
  <si>
    <t>21 коробки (по 18 шт.) и 1 коробка (по 12 шт.)</t>
  </si>
  <si>
    <t>5 коробок (по 16 шт.) и 1 коробка (по 9 шт.)</t>
  </si>
  <si>
    <t>37 тюков (по 5 шт.) и       1 тюк (по 2 шт.)</t>
  </si>
  <si>
    <t>8 связок (по 10 шт.) и       1 связка (по 9 шт.)</t>
  </si>
  <si>
    <t xml:space="preserve">г. Узген, ул. Ю.Гагарин б/н </t>
  </si>
  <si>
    <t>Кара-Суйский район, г. Кара-Суу,ул. Ж. Аматова, 2</t>
  </si>
  <si>
    <t>14 тюков (по 5 шт.) и 1 тюк (по 4 шт.)</t>
  </si>
  <si>
    <t>43 бутыля (по 5 л.)</t>
  </si>
  <si>
    <t>3 коробки (по 76 шт.) и 1 коробка (по 47 шт.)</t>
  </si>
  <si>
    <t>23 коробки (по 18 шт.) и 1 коробка (по 16 шт.)</t>
  </si>
  <si>
    <t>6 коробок (по 16 шт.) и 1 коробка (по 2 шт.)</t>
  </si>
  <si>
    <t>40 тюков (по 5 шт.) и 1 тюк (по 4 шт.)</t>
  </si>
  <si>
    <t>9 связок (по 10 шт.) и 1 связка (по 8 шт.)</t>
  </si>
  <si>
    <t>108 коробок (по 9 л.) и 1 коробка (по 8 л.)</t>
  </si>
  <si>
    <t>25 тюков (по 5 шт.) и 1 тюк (по 2 шт.)</t>
  </si>
  <si>
    <t>5 связок (по 10 шт.) и  1 связка (по 5 шт.)</t>
  </si>
  <si>
    <t>8 коробок (по 18 шт.) и 1 коробок (по 16  шт.)</t>
  </si>
  <si>
    <t>2 коробки (по 16 шт.) и    1 коробка (по 8 шт.)</t>
  </si>
  <si>
    <t>12 тюков (по 5 шт.) и      1 тюк (по 2 шт.)</t>
  </si>
  <si>
    <t>3 связки (по 10 шт.) и 1 связка (по 5 шт.)</t>
  </si>
  <si>
    <t>7 коробок по 76 шт.) и 1 коробка (по 73 шт.)</t>
  </si>
  <si>
    <t>53 коробки (по 18 шт.) и 1 коробка (по 6 шт.)</t>
  </si>
  <si>
    <t>13 коробок (по 16 шт.) и 1 коробка (по 9 шт.)</t>
  </si>
  <si>
    <t>88 тюков (по 5 шт.) и 1 тюк (по 4 шт.)</t>
  </si>
  <si>
    <t>241 коробок (по 9 л.) и 1 л. отдельно</t>
  </si>
  <si>
    <t>66 бутылей (по 5 л.)</t>
  </si>
  <si>
    <t>5 коробок (по 76 шт.) и 1 коробка (по 45 шт.)</t>
  </si>
  <si>
    <t>36 коробок (по 18 шт.) и 1 коробка (по 12 шт.)</t>
  </si>
  <si>
    <t>9 коробок (по 16 шт.) и 1 коробка (по 7 шт.)</t>
  </si>
  <si>
    <t>15 связок (по 10 шт.) и 1 шт. отдельно</t>
  </si>
  <si>
    <t>167 коробок (по 9 л.) и 1 коробка (по 7 л.)</t>
  </si>
  <si>
    <t>Аксыский район, г.Кербен,ул. Т.Уметалиев, 145</t>
  </si>
  <si>
    <t>Сузакский район, ул. Дакан Палаван көчөсү, 11</t>
  </si>
  <si>
    <t>Чаткальский район, с.Каныш-Кыя, Кошбаева көчөсү,50</t>
  </si>
  <si>
    <t>Токтогульский район, г.Токтогул,ул.А.Суеркулов,3</t>
  </si>
  <si>
    <t>Базар-Коргонский район, г.Базар-Коргон,ул. Б.Осмонов,48</t>
  </si>
  <si>
    <t>Тогуз-Тороуский район, с.Казарман, ул.Т.Жээналиев, 31/1</t>
  </si>
  <si>
    <t>Ноокенский район, с.Масы айылы, ул.Токтогул, 4</t>
  </si>
  <si>
    <t>г. Кок-Жангак, ул.Ленина, 67</t>
  </si>
  <si>
    <t>Вес/одна полная коробка /связка/тюк</t>
  </si>
  <si>
    <t xml:space="preserve">1 коробка (по 75 шт.) </t>
  </si>
  <si>
    <t>6 коробок (по 18 шт.) и 1 коробка (по 2 шт.)</t>
  </si>
  <si>
    <t>1 коробка (по 16 шт.) и 1 коробка (по 10 шт.)</t>
  </si>
  <si>
    <t>2 связки (по 10 шт.) и 1 связка (по 6 шт.)</t>
  </si>
  <si>
    <t>38 бутылей (по 5 л.)</t>
  </si>
  <si>
    <t>21 коробка (по 18 шт.) и 1 коробка (по 2 шт.)</t>
  </si>
  <si>
    <t>5 коробок (по 16 шт.) и 1 коробка (по 7 шт.)</t>
  </si>
  <si>
    <t>36 тюков (по 5 шт.) и 1 тюк (по 4 шт.)</t>
  </si>
  <si>
    <t>1 коробка (по 76 шт.) и       1 коробка (по 34 шт.)</t>
  </si>
  <si>
    <t>8 коробок (по 18 шт.) и       1 коробка (по 16 шт.)</t>
  </si>
  <si>
    <t>2 коробки (по 16 шт.) и      1 коробка (по 6 шт.)</t>
  </si>
  <si>
    <t>17 тюков (по 5 шт.) и            1 тюк (по 3 шт.)</t>
  </si>
  <si>
    <t>3 связки (по 10 шт.) и           1 связка (по 8 шт.)</t>
  </si>
  <si>
    <t>2 коробки (по 76 шт.) и 1 коробка (по 13 шт.)</t>
  </si>
  <si>
    <t>15 коробок (по 18 шт.)</t>
  </si>
  <si>
    <t>23 тюка (по 5 шт.) и        1 тюк (по 3 шт.)</t>
  </si>
  <si>
    <t>1 коробка (по 35 шт.)</t>
  </si>
  <si>
    <t>2 коробки (по 18 шт.) и 1 коробка (по 14 шт.)</t>
  </si>
  <si>
    <t>1 коробка (по 12 шт.)</t>
  </si>
  <si>
    <t>5 тюков (по 5 шт.) и 1 тюк (по 3 шт.)</t>
  </si>
  <si>
    <t>5 бутылей (по 5 л.)</t>
  </si>
  <si>
    <t>1 коробка (по 45 шт.)</t>
  </si>
  <si>
    <t>3 коробки (по 18 шт.) и 1 коробка (по 16 шт.)</t>
  </si>
  <si>
    <t>1 коробка (по 16 шт.)</t>
  </si>
  <si>
    <t>6 тюков (по 5 шт.) и 1 тюк (по 3 шт.)</t>
  </si>
  <si>
    <t>9 бутылей (по 5 л.)</t>
  </si>
  <si>
    <t>1 коробка (по 55 шт.)</t>
  </si>
  <si>
    <t>5 коробок (по 18 шт.)</t>
  </si>
  <si>
    <t>33 бутыля (по 5 л.)</t>
  </si>
  <si>
    <t>18 коробок (по 18 шт.) и 1 коробка (по 6 шт.)</t>
  </si>
  <si>
    <t>7 связок (по 10 шт.) и 1 связка (по 4 шт.)</t>
  </si>
  <si>
    <t>33 бутыля ( по 5 л.)</t>
  </si>
  <si>
    <t>86 коробок (по 9 л.)   и 1 коробка (по 6 л.)</t>
  </si>
  <si>
    <t>91 коробок (по 9 л.)        и 1 л. отдельно</t>
  </si>
  <si>
    <t>66 коробок (по 9 л.)   и 1 коробка (по 6 л.)</t>
  </si>
  <si>
    <t>61 коробка (по 9 л.)    и  1 л. отдельно</t>
  </si>
  <si>
    <t>113 коробок (по 9 л.) и  1 коробка (по 3 л.)</t>
  </si>
  <si>
    <t>3 коробки (по 76 шт.) и 1 коробка (по 22 шт.)</t>
  </si>
  <si>
    <t>98 коробок (по 9 л.)   и 1 коробка (по 8 л.)</t>
  </si>
  <si>
    <t>36 коробок (по 9 л.)   и 1 коробка (по 6 л.)</t>
  </si>
  <si>
    <t>Узгенский район, г. Өзгөн, ул.Ленина,115</t>
  </si>
  <si>
    <t>38 коробок ( по 9 л.)   и 1 коробка (по 8 л.)</t>
  </si>
  <si>
    <t>96 бутылей (по 5 л.)</t>
  </si>
  <si>
    <t>21 связка (по 10 шт.) и 1 связка (по 7 шт.)</t>
  </si>
  <si>
    <t>63 тюка (по 5 шт.)</t>
  </si>
  <si>
    <t>28 коробок (по 9 л.)     и 1 коробка (по 8 л.)</t>
  </si>
  <si>
    <t>11 тюков (по 5 шт.) и 1 тюк (по 3 шт.)</t>
  </si>
  <si>
    <t>96 коробок (по 9 л.)   и 1 коробка (по 6 л.)</t>
  </si>
  <si>
    <t>8 связок (по 10 шт.)    и 1 связка (по 7 шт.)</t>
  </si>
  <si>
    <t>3 коробки (по 76 шт.) и       1 коробка (по 17 шт.)</t>
  </si>
  <si>
    <t>42 коробки (по 9 л.)    и  1 коробка (по 2 л.)</t>
  </si>
  <si>
    <t>66 коробок (по 9 л.)    и 1 коробка (по 6 л.)</t>
  </si>
  <si>
    <t>13 коробок (по 9 л.)       и 1 коробка (по 3 л.)</t>
  </si>
  <si>
    <t>1 связка (по 10 шт.)    и 1 связка (по 2 шт.)</t>
  </si>
  <si>
    <t>1 связка (по 10 шт.)    и 1 связка (по 6 шт.)</t>
  </si>
  <si>
    <t>17 коробок (по 9 л.)    1 коробка (по 7 л.)</t>
  </si>
  <si>
    <t>7 тюков (по 5 шт.)    и 1 тюк (по 4 шт.)</t>
  </si>
  <si>
    <t>22 коробки (по 9 л.)   и 1 коробка (по 2 л.)</t>
  </si>
  <si>
    <t>4 коробки (по 16 шт.)    и 1 коробка (по 10 шт.)</t>
  </si>
  <si>
    <t>29 тюков (по 5 шт.)   и 1 тюк (по 3 шт.)</t>
  </si>
  <si>
    <t>82 коробки (по 9 л.)   и 1 коробка (по 2 л.)</t>
  </si>
  <si>
    <t>1 коробка (по 76 шт.)    и 1 коробка (по 69 шт.)</t>
  </si>
  <si>
    <t>3 коробки (по 16 шт.)      и 1 коробка (по 3 шт.)</t>
  </si>
  <si>
    <t>22 тюка (по 5 шт.)     и 1 шт. отдельно</t>
  </si>
  <si>
    <t>5 связок (по 10 шт.)    и 1 шт. отдельно</t>
  </si>
  <si>
    <t>56 коробок (по 9 л.)   и 1 коробка (по 6 л .)</t>
  </si>
  <si>
    <t>5 коробок (по 18 шт.)   и 1 коробка (по 10 шт.)</t>
  </si>
  <si>
    <t>1 коробка (по 16 шт.)    и 1 коробка (по 7 шт.)</t>
  </si>
  <si>
    <t>9 тюков (по 5 шт.)    и 1 тюк (по 3 шт.)</t>
  </si>
  <si>
    <t>2 связки (по 10 шт.)       и 1 связка (по 3 шт.)</t>
  </si>
  <si>
    <t>25 коробок (по 9 л.)    и 1 коробка (по 5 л.)</t>
  </si>
  <si>
    <t>1 коробка (по 76 шт.)       и 1 коробка (по 44 шт.)</t>
  </si>
  <si>
    <t>2 коробка (по 16 шт.)    и 1 коробка (по 11 шт.)</t>
  </si>
  <si>
    <t>17 тюков (по 5 шт.)        и 1 тюк (по 3 шт.)</t>
  </si>
  <si>
    <t>4 связки (по 10 шт.)       и 1 связка (по 3 шт.)</t>
  </si>
  <si>
    <t>47 коробок (по 9 л.)         и 1 коробка (по 7 л.)</t>
  </si>
  <si>
    <t>1 коробка (по 16 шт.)         и 1 коробка (по 7 шт.)</t>
  </si>
  <si>
    <t>2 связки (по 10 шт.)      и 1 связка (по 3 шт.)</t>
  </si>
  <si>
    <t>25 коробок (по 9 л.)       и 1 коробка (по 5 л.)</t>
  </si>
  <si>
    <t>2 коробки (по 76 шт.)    и 1 коробки (по 48 шт.)</t>
  </si>
  <si>
    <t>4 коробки (по 16 шт.)     и 1 коробка (по 9 шт.)</t>
  </si>
  <si>
    <t>28 тюков (по 5 шт.)     и 1 шт. отдельно</t>
  </si>
  <si>
    <t>7 связок (по 10 шт.)      и 1 связка (по 3 шт.)</t>
  </si>
  <si>
    <t>81 коробка (по 9 л.)      и 1 л. отдельно</t>
  </si>
  <si>
    <t>размер/объемы</t>
  </si>
  <si>
    <t>112 коробок (по 16 шт.) и 9 шт.</t>
  </si>
  <si>
    <t xml:space="preserve">761 тюк (по 5 шт.) и 1 тюк (по 4 шт.) </t>
  </si>
  <si>
    <t>66 коробок (по 76 шт) и 1 коробка (по 54 шт.)</t>
  </si>
  <si>
    <t>434 коробки (по 18 шт.) и 1 коробка (по 8 шт.)</t>
  </si>
  <si>
    <t xml:space="preserve">179 связок (по 10 шт.) и 1 связка (по 6 шт.)  </t>
  </si>
  <si>
    <t>1995 коробок (по 9 л.) и 1 коробка (по 5 л.)</t>
  </si>
  <si>
    <t>г. Сулюкта, ул. И. Раззакова, 2</t>
  </si>
  <si>
    <t>Чон-Алайский район, с.Дароот-Коргон, ул. Сулайманова, 70/1</t>
  </si>
  <si>
    <t>г. Ош, ул. Ленина, 308</t>
  </si>
  <si>
    <t>Кара-Кулджинский район, с. Кара-Кулджа , ул. Б. Маткадырова, 1</t>
  </si>
  <si>
    <t>г. Кара-Куль, ул. Ленина,1</t>
  </si>
  <si>
    <t>г. Майлуу-Суу, ул. Ленина, 135а</t>
  </si>
  <si>
    <t>г. Таш-Кумыр, ул. Ш. Сыдыкова, 22</t>
  </si>
  <si>
    <t>г. Джалал-Абад, ул. Ж.Бакиева, 15</t>
  </si>
  <si>
    <t>Ала-Букинский район, с. Ала-Бука, ул. С. Ибраимова,79</t>
  </si>
  <si>
    <t>№ п/п</t>
  </si>
  <si>
    <t>От Поставщика требуется предоставление следующих услуг:</t>
  </si>
  <si>
    <t>Получение всех необходимых документов о приемке наборов на местах:</t>
  </si>
  <si>
    <t>Адрес склада на Юге: г. Ош, ул. Турсунбаева,21</t>
  </si>
  <si>
    <t>Адрес склада на Севере: г. Бишкек, ул. Ч. Валиханова,2/4</t>
  </si>
  <si>
    <t xml:space="preserve">а) </t>
  </si>
  <si>
    <t>Акты о приемке-передачи  (в двух экземплярах) будут подготовлены ЮНИСЕФ в соответствии с предоставленным планом распределения гигиенических наборов;</t>
  </si>
  <si>
    <t>Акты о приемке-передачи наборов должны быть подписаны материально ответственным лицом (тем, на кого выписана бухгалтерская Доверенность);</t>
  </si>
  <si>
    <t>Акты о приемке-передачи наборов должны содержать гербовую печать соответствующего РайОО;</t>
  </si>
  <si>
    <t xml:space="preserve">б) </t>
  </si>
  <si>
    <t xml:space="preserve">Развозка гигиенических наборов согласно предоставленным адресам (и количеству товаров </t>
  </si>
  <si>
    <t>Доверенность должна содержать стандартную информацию (наименование РайОО, номер банковского счета РайОО,дату выпуска, срок действительности, а также паспортные данные материально ответственного лица);</t>
  </si>
  <si>
    <t>Доверенность должна содержать описание и количество полученных наборов;</t>
  </si>
  <si>
    <t>Доверенность должна быть заверена гербовой печатью соответствующего РайОО;</t>
  </si>
  <si>
    <t>Доверенность должна быть предоставлена соответствующим представительством РайОО и должна быть бухгалтерского формата;</t>
  </si>
  <si>
    <t>Доверенность должна содержать три подписи - 1)подпись материально ответственного лица, подписавшего Акт о приемке-передачи и получившего Доверенность, 2) подпись Бухгалтера и 3)подпись Руководителя;</t>
  </si>
  <si>
    <t xml:space="preserve">в) </t>
  </si>
  <si>
    <t>Копия ID должна быть действительной;</t>
  </si>
  <si>
    <t xml:space="preserve">Данные в копии ID должны совпадать с данными в Доверенности; </t>
  </si>
  <si>
    <t>Копия ID материально ответственного лица, который получил Доверенность и подписал Акт о приемке-передачи наборов, должна быть предоставлена соответствующим РайОО;</t>
  </si>
  <si>
    <t>Страхование груза во время развозки обязательно. Стоимость наборов указана в Excel табличке в "скрытых" столбцах (предоставить сертификат страхования после присуждения контракта);</t>
  </si>
  <si>
    <t>Обеспечить полную сохранность наборов при передаче и перевозке:</t>
  </si>
  <si>
    <t>всю мыло-моющую продукцию, а также средство для чистки стекол упаковать на паллеты и ставить вертикально во избежание протекания, соответствующим образом сделать маркировку;</t>
  </si>
  <si>
    <t>упаковать все наборы согласно количеству, указанном в плане распределения и соответственно указанным адресам, сделать маркировку;</t>
  </si>
  <si>
    <t>Обеспечить погрузку и выгрузку на местах (иметь гидравлическую тележку или любой другой аппарат для разгрузки);</t>
  </si>
  <si>
    <t>Передача товара между ЮНИСЕФ (его подрядчиком) и Поставщиком услуг будет происходить согласно подписанному акту (предоставить Экспедитора/Водителя или любое другое ответственное лицо для пересчета наборов при приемке-передаче наборов)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</si>
</sst>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7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36"/>
      <name val="Times New Roman"/>
      <family val="1"/>
    </font>
    <font>
      <sz val="14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>
      <alignment vertical="center"/>
    </xf>
    <xf numFmtId="0" fontId="9" fillId="0" borderId="0"/>
  </cellStyleXfs>
  <cellXfs count="113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 shrinkToFi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0" fillId="7" borderId="3" xfId="0" applyFont="1" applyFill="1" applyBorder="1" applyAlignment="1">
      <alignment vertical="center" wrapText="1"/>
    </xf>
    <xf numFmtId="0" fontId="10" fillId="7" borderId="8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 shrinkToFi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9" xfId="0" applyBorder="1"/>
    <xf numFmtId="0" fontId="15" fillId="0" borderId="0" xfId="0" applyFont="1" applyBorder="1"/>
    <xf numFmtId="0" fontId="0" fillId="0" borderId="0" xfId="0" applyBorder="1"/>
    <xf numFmtId="0" fontId="0" fillId="0" borderId="10" xfId="0" applyBorder="1"/>
    <xf numFmtId="0" fontId="16" fillId="0" borderId="0" xfId="0" applyFont="1" applyBorder="1"/>
    <xf numFmtId="0" fontId="15" fillId="0" borderId="0" xfId="0" applyFont="1" applyBorder="1" applyAlignment="1"/>
    <xf numFmtId="0" fontId="9" fillId="0" borderId="0" xfId="0" applyFont="1" applyBorder="1"/>
    <xf numFmtId="0" fontId="15" fillId="0" borderId="2" xfId="0" applyFont="1" applyBorder="1"/>
    <xf numFmtId="0" fontId="0" fillId="0" borderId="2" xfId="0" applyBorder="1"/>
    <xf numFmtId="0" fontId="0" fillId="0" borderId="11" xfId="0" applyBorder="1"/>
    <xf numFmtId="0" fontId="15" fillId="0" borderId="8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4" fillId="0" borderId="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1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5">
    <cellStyle name="Normal" xfId="0" builtinId="0"/>
    <cellStyle name="Обычный 2 2" xfId="1" xr:uid="{54300412-43D1-493F-BF6C-71F3366878B7}"/>
    <cellStyle name="Обычный 3" xfId="2" xr:uid="{4C8E4870-7DF4-4AE8-9369-DB73CA97743D}"/>
    <cellStyle name="Обычный 4" xfId="4" xr:uid="{A3D3CD2D-2506-4D85-B64E-EBE052118749}"/>
    <cellStyle name="Обычный 5" xfId="3" xr:uid="{65661F5B-C24E-47CD-961A-B6C743986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353-D1FE-450C-9AA3-D999B704C7C7}">
  <dimension ref="A1:AD25"/>
  <sheetViews>
    <sheetView topLeftCell="B1" workbookViewId="0">
      <selection activeCell="K25" sqref="K25"/>
    </sheetView>
  </sheetViews>
  <sheetFormatPr defaultRowHeight="15" x14ac:dyDescent="0.25"/>
  <cols>
    <col min="2" max="2" width="8.140625" customWidth="1"/>
  </cols>
  <sheetData>
    <row r="1" spans="1:30" ht="54" customHeight="1" x14ac:dyDescent="0.35">
      <c r="B1" s="77" t="s">
        <v>938</v>
      </c>
      <c r="C1" s="80" t="s">
        <v>939</v>
      </c>
      <c r="D1" s="80"/>
      <c r="E1" s="80"/>
      <c r="F1" s="80"/>
      <c r="G1" s="80"/>
      <c r="H1" s="80"/>
      <c r="I1" s="80"/>
      <c r="J1" s="80"/>
      <c r="K1" s="80"/>
      <c r="L1" s="80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/>
      <c r="AD1" s="65"/>
    </row>
    <row r="2" spans="1:30" ht="18.75" x14ac:dyDescent="0.3">
      <c r="B2" s="75">
        <v>1</v>
      </c>
      <c r="C2" s="66" t="s">
        <v>948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</row>
    <row r="3" spans="1:30" ht="18.75" x14ac:dyDescent="0.3">
      <c r="B3" s="75">
        <v>2</v>
      </c>
      <c r="C3" s="69" t="s">
        <v>940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</row>
    <row r="4" spans="1:30" ht="18.75" x14ac:dyDescent="0.3">
      <c r="B4" s="75" t="s">
        <v>943</v>
      </c>
      <c r="C4" s="70" t="s">
        <v>944</v>
      </c>
      <c r="D4" s="70"/>
      <c r="E4" s="70"/>
      <c r="F4" s="70"/>
      <c r="G4" s="70"/>
      <c r="H4" s="70"/>
      <c r="I4" s="70"/>
      <c r="J4" s="70"/>
      <c r="K4" s="70"/>
      <c r="L4" s="66"/>
      <c r="M4" s="66"/>
      <c r="N4" s="66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</row>
    <row r="5" spans="1:30" ht="18.75" x14ac:dyDescent="0.3">
      <c r="B5" s="75"/>
      <c r="C5" s="70" t="s">
        <v>945</v>
      </c>
      <c r="D5" s="70"/>
      <c r="E5" s="70"/>
      <c r="F5" s="70"/>
      <c r="G5" s="70"/>
      <c r="H5" s="70"/>
      <c r="I5" s="70"/>
      <c r="J5" s="70"/>
      <c r="K5" s="70"/>
      <c r="L5" s="66"/>
      <c r="M5" s="66"/>
      <c r="N5" s="66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8"/>
    </row>
    <row r="6" spans="1:30" ht="18.75" x14ac:dyDescent="0.3">
      <c r="B6" s="75"/>
      <c r="C6" s="70" t="s">
        <v>946</v>
      </c>
      <c r="D6" s="70"/>
      <c r="E6" s="70"/>
      <c r="F6" s="70"/>
      <c r="G6" s="70"/>
      <c r="H6" s="70"/>
      <c r="I6" s="70"/>
      <c r="J6" s="70"/>
      <c r="K6" s="70"/>
      <c r="L6" s="66"/>
      <c r="M6" s="66"/>
      <c r="N6" s="66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8"/>
    </row>
    <row r="7" spans="1:30" ht="18.75" x14ac:dyDescent="0.3">
      <c r="B7" s="75" t="s">
        <v>947</v>
      </c>
      <c r="C7" s="70" t="s">
        <v>952</v>
      </c>
      <c r="D7" s="70"/>
      <c r="E7" s="70"/>
      <c r="F7" s="70"/>
      <c r="G7" s="70"/>
      <c r="H7" s="70"/>
      <c r="I7" s="70"/>
      <c r="J7" s="70"/>
      <c r="K7" s="70"/>
      <c r="L7" s="66"/>
      <c r="M7" s="66"/>
      <c r="N7" s="66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8"/>
    </row>
    <row r="8" spans="1:30" ht="18.75" x14ac:dyDescent="0.3">
      <c r="B8" s="75"/>
      <c r="C8" s="70" t="s">
        <v>949</v>
      </c>
      <c r="D8" s="70"/>
      <c r="E8" s="70"/>
      <c r="F8" s="70"/>
      <c r="G8" s="70"/>
      <c r="H8" s="70"/>
      <c r="I8" s="70"/>
      <c r="J8" s="70"/>
      <c r="K8" s="70"/>
      <c r="L8" s="66"/>
      <c r="M8" s="66"/>
      <c r="N8" s="66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</row>
    <row r="9" spans="1:30" ht="18.75" x14ac:dyDescent="0.3">
      <c r="B9" s="75"/>
      <c r="C9" s="70" t="s">
        <v>950</v>
      </c>
      <c r="D9" s="70"/>
      <c r="E9" s="70"/>
      <c r="F9" s="70"/>
      <c r="G9" s="70"/>
      <c r="H9" s="70"/>
      <c r="I9" s="70"/>
      <c r="J9" s="70"/>
      <c r="K9" s="70"/>
      <c r="L9" s="66"/>
      <c r="M9" s="66"/>
      <c r="N9" s="66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8"/>
    </row>
    <row r="10" spans="1:30" ht="18.75" x14ac:dyDescent="0.3">
      <c r="B10" s="75"/>
      <c r="C10" s="70" t="s">
        <v>953</v>
      </c>
      <c r="D10" s="70"/>
      <c r="E10" s="70"/>
      <c r="F10" s="70"/>
      <c r="G10" s="70"/>
      <c r="H10" s="70"/>
      <c r="I10" s="70"/>
      <c r="J10" s="70"/>
      <c r="K10" s="70"/>
      <c r="L10" s="66"/>
      <c r="M10" s="66"/>
      <c r="N10" s="66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8"/>
    </row>
    <row r="11" spans="1:30" ht="18.75" x14ac:dyDescent="0.3">
      <c r="B11" s="75"/>
      <c r="C11" s="70" t="s">
        <v>951</v>
      </c>
      <c r="D11" s="70"/>
      <c r="E11" s="70"/>
      <c r="F11" s="70"/>
      <c r="G11" s="70"/>
      <c r="H11" s="70"/>
      <c r="I11" s="70"/>
      <c r="J11" s="70"/>
      <c r="K11" s="70"/>
      <c r="L11" s="66"/>
      <c r="M11" s="66"/>
      <c r="N11" s="66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8"/>
    </row>
    <row r="12" spans="1:30" ht="18.75" x14ac:dyDescent="0.3">
      <c r="B12" s="75" t="s">
        <v>954</v>
      </c>
      <c r="C12" s="70" t="s">
        <v>957</v>
      </c>
      <c r="D12" s="70"/>
      <c r="E12" s="70"/>
      <c r="F12" s="70"/>
      <c r="G12" s="70"/>
      <c r="H12" s="70"/>
      <c r="I12" s="70"/>
      <c r="J12" s="70"/>
      <c r="K12" s="70"/>
      <c r="L12" s="66"/>
      <c r="M12" s="66"/>
      <c r="N12" s="66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</row>
    <row r="13" spans="1:30" ht="18.75" x14ac:dyDescent="0.3">
      <c r="B13" s="75"/>
      <c r="C13" s="70" t="s">
        <v>955</v>
      </c>
      <c r="D13" s="70"/>
      <c r="E13" s="70"/>
      <c r="F13" s="70"/>
      <c r="G13" s="70"/>
      <c r="H13" s="70"/>
      <c r="I13" s="70"/>
      <c r="J13" s="70"/>
      <c r="K13" s="70"/>
      <c r="L13" s="66"/>
      <c r="M13" s="66"/>
      <c r="N13" s="66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8"/>
    </row>
    <row r="14" spans="1:30" ht="18.75" x14ac:dyDescent="0.3">
      <c r="B14" s="75"/>
      <c r="C14" s="70" t="s">
        <v>956</v>
      </c>
      <c r="D14" s="70"/>
      <c r="E14" s="70"/>
      <c r="F14" s="70"/>
      <c r="G14" s="70"/>
      <c r="H14" s="70"/>
      <c r="I14" s="70"/>
      <c r="J14" s="70"/>
      <c r="K14" s="70"/>
      <c r="L14" s="66"/>
      <c r="M14" s="66"/>
      <c r="N14" s="66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8"/>
    </row>
    <row r="15" spans="1:30" ht="18.75" x14ac:dyDescent="0.3">
      <c r="A15">
        <v>1</v>
      </c>
      <c r="B15" s="75">
        <v>3</v>
      </c>
      <c r="C15" s="66" t="s">
        <v>958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8"/>
    </row>
    <row r="16" spans="1:30" ht="18.75" x14ac:dyDescent="0.3">
      <c r="B16" s="75">
        <v>4</v>
      </c>
      <c r="C16" s="69" t="s">
        <v>959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8"/>
    </row>
    <row r="17" spans="2:30" ht="18.75" x14ac:dyDescent="0.3">
      <c r="B17" s="75" t="s">
        <v>943</v>
      </c>
      <c r="C17" s="69" t="s">
        <v>960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67"/>
      <c r="AB17" s="67"/>
      <c r="AC17" s="67"/>
      <c r="AD17" s="68"/>
    </row>
    <row r="18" spans="2:30" ht="18.75" x14ac:dyDescent="0.3">
      <c r="B18" s="75" t="s">
        <v>947</v>
      </c>
      <c r="C18" s="69" t="s">
        <v>961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67"/>
      <c r="AB18" s="67"/>
      <c r="AC18" s="67"/>
      <c r="AD18" s="68"/>
    </row>
    <row r="19" spans="2:30" ht="18.75" x14ac:dyDescent="0.3">
      <c r="B19" s="75">
        <v>5</v>
      </c>
      <c r="C19" s="66" t="s">
        <v>962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8"/>
    </row>
    <row r="20" spans="2:30" ht="18.75" x14ac:dyDescent="0.3">
      <c r="B20" s="76">
        <v>6</v>
      </c>
      <c r="C20" s="72" t="s">
        <v>963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4"/>
    </row>
    <row r="24" spans="2:30" ht="18.75" x14ac:dyDescent="0.3">
      <c r="C24" s="64" t="s">
        <v>941</v>
      </c>
      <c r="D24" s="64"/>
      <c r="E24" s="64"/>
      <c r="F24" s="64"/>
      <c r="G24" s="64"/>
      <c r="H24" s="64"/>
    </row>
    <row r="25" spans="2:30" ht="18.75" x14ac:dyDescent="0.3">
      <c r="C25" s="64" t="s">
        <v>942</v>
      </c>
      <c r="D25" s="64"/>
      <c r="E25" s="64"/>
      <c r="F25" s="64"/>
      <c r="G25" s="64"/>
      <c r="H25" s="64"/>
    </row>
  </sheetData>
  <mergeCells count="1">
    <mergeCell ref="C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D7D0-B51C-4C10-9F50-3DD74E4A8449}">
  <sheetPr>
    <pageSetUpPr fitToPage="1"/>
  </sheetPr>
  <dimension ref="A1:S569"/>
  <sheetViews>
    <sheetView topLeftCell="A208" zoomScale="96" zoomScaleNormal="96" workbookViewId="0">
      <selection activeCell="B2" sqref="B2:R18"/>
    </sheetView>
  </sheetViews>
  <sheetFormatPr defaultColWidth="9.140625" defaultRowHeight="15.75" x14ac:dyDescent="0.25"/>
  <cols>
    <col min="1" max="1" width="9.140625" style="15"/>
    <col min="2" max="2" width="51" style="15" customWidth="1"/>
    <col min="3" max="3" width="16.28515625" style="15" hidden="1" customWidth="1"/>
    <col min="4" max="4" width="15.5703125" style="15" hidden="1" customWidth="1"/>
    <col min="5" max="5" width="16.28515625" style="15" hidden="1" customWidth="1"/>
    <col min="6" max="6" width="24.7109375" style="15" bestFit="1" customWidth="1"/>
    <col min="7" max="7" width="20" style="15" hidden="1" customWidth="1"/>
    <col min="8" max="8" width="28.85546875" style="15" customWidth="1"/>
    <col min="9" max="9" width="15.42578125" style="15" hidden="1" customWidth="1"/>
    <col min="10" max="10" width="29.140625" style="15" customWidth="1"/>
    <col min="11" max="11" width="21.42578125" style="15" hidden="1" customWidth="1"/>
    <col min="12" max="12" width="29.5703125" style="15" customWidth="1"/>
    <col min="13" max="13" width="21.7109375" style="15" hidden="1" customWidth="1"/>
    <col min="14" max="14" width="26.28515625" style="15" customWidth="1"/>
    <col min="15" max="15" width="4" style="15" hidden="1" customWidth="1"/>
    <col min="16" max="16" width="27.28515625" style="15" customWidth="1"/>
    <col min="17" max="17" width="20.140625" style="15" hidden="1" customWidth="1"/>
    <col min="18" max="18" width="27.28515625" style="15" customWidth="1"/>
    <col min="19" max="19" width="0.28515625" style="15" hidden="1" customWidth="1"/>
    <col min="20" max="16384" width="9.140625" style="15"/>
  </cols>
  <sheetData>
    <row r="1" spans="1:19" ht="34.5" x14ac:dyDescent="0.25">
      <c r="A1" s="81" t="s">
        <v>756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68.75" x14ac:dyDescent="0.25">
      <c r="A2" s="7" t="s">
        <v>0</v>
      </c>
      <c r="B2" s="7" t="s">
        <v>541</v>
      </c>
      <c r="C2" s="57" t="s">
        <v>1</v>
      </c>
      <c r="D2" s="7" t="s">
        <v>2</v>
      </c>
      <c r="E2" s="7" t="s">
        <v>3</v>
      </c>
      <c r="F2" s="58" t="s">
        <v>524</v>
      </c>
      <c r="G2" s="58" t="s">
        <v>4</v>
      </c>
      <c r="H2" s="58" t="s">
        <v>517</v>
      </c>
      <c r="I2" s="58" t="s">
        <v>4</v>
      </c>
      <c r="J2" s="58" t="s">
        <v>518</v>
      </c>
      <c r="K2" s="58" t="s">
        <v>4</v>
      </c>
      <c r="L2" s="58" t="s">
        <v>519</v>
      </c>
      <c r="M2" s="58" t="s">
        <v>4</v>
      </c>
      <c r="N2" s="58" t="s">
        <v>520</v>
      </c>
      <c r="O2" s="58" t="s">
        <v>4</v>
      </c>
      <c r="P2" s="58" t="s">
        <v>521</v>
      </c>
      <c r="Q2" s="58" t="s">
        <v>4</v>
      </c>
      <c r="R2" s="58" t="s">
        <v>5</v>
      </c>
      <c r="S2" s="1" t="s">
        <v>4</v>
      </c>
    </row>
    <row r="3" spans="1:19" ht="45" hidden="1" x14ac:dyDescent="0.25">
      <c r="A3" s="3"/>
      <c r="B3" s="83" t="s">
        <v>6</v>
      </c>
      <c r="C3" s="83"/>
      <c r="D3" s="83"/>
      <c r="E3" s="83"/>
      <c r="F3" s="55"/>
      <c r="G3" s="55">
        <v>300</v>
      </c>
      <c r="H3" s="55"/>
      <c r="I3" s="55">
        <v>50</v>
      </c>
      <c r="J3" s="55"/>
      <c r="K3" s="55">
        <v>150</v>
      </c>
      <c r="L3" s="55"/>
      <c r="M3" s="55">
        <v>3000</v>
      </c>
      <c r="N3" s="55"/>
      <c r="O3" s="55">
        <v>60</v>
      </c>
      <c r="P3" s="55"/>
      <c r="Q3" s="55">
        <v>650</v>
      </c>
      <c r="R3" s="55"/>
      <c r="S3" s="4">
        <v>170</v>
      </c>
    </row>
    <row r="4" spans="1:19" ht="25.5" hidden="1" x14ac:dyDescent="0.25">
      <c r="A4" s="3"/>
      <c r="B4" s="56" t="s">
        <v>7</v>
      </c>
      <c r="C4" s="84"/>
      <c r="D4" s="84"/>
      <c r="E4" s="84"/>
      <c r="F4" s="55">
        <f>SUM(F5:F7)</f>
        <v>100</v>
      </c>
      <c r="G4" s="55"/>
      <c r="H4" s="55">
        <f>SUM(H5:H7)</f>
        <v>115</v>
      </c>
      <c r="I4" s="55"/>
      <c r="J4" s="55">
        <f>SUM(J5:J7)</f>
        <v>100</v>
      </c>
      <c r="K4" s="55"/>
      <c r="L4" s="55">
        <f>SUM(L5:L7)</f>
        <v>43</v>
      </c>
      <c r="M4" s="55"/>
      <c r="N4" s="3">
        <f>SUM(N5:N7)</f>
        <v>780</v>
      </c>
      <c r="O4" s="3"/>
      <c r="P4" s="3">
        <f>SUM(P5:P7)</f>
        <v>43</v>
      </c>
      <c r="Q4" s="3"/>
      <c r="R4" s="3">
        <f>SUM(R5:R7)</f>
        <v>430</v>
      </c>
      <c r="S4" s="4"/>
    </row>
    <row r="5" spans="1:19" hidden="1" x14ac:dyDescent="0.25">
      <c r="A5" s="3">
        <v>1</v>
      </c>
      <c r="B5" s="55" t="s">
        <v>8</v>
      </c>
      <c r="C5" s="55">
        <v>2128</v>
      </c>
      <c r="D5" s="55">
        <v>1068</v>
      </c>
      <c r="E5" s="55">
        <v>1060</v>
      </c>
      <c r="F5" s="3">
        <v>35</v>
      </c>
      <c r="G5" s="55">
        <f>F5*300</f>
        <v>10500</v>
      </c>
      <c r="H5" s="55">
        <v>40</v>
      </c>
      <c r="I5" s="55">
        <f>H5*50</f>
        <v>2000</v>
      </c>
      <c r="J5" s="3">
        <v>35</v>
      </c>
      <c r="K5" s="55">
        <f>J5*150</f>
        <v>5250</v>
      </c>
      <c r="L5" s="55">
        <v>15</v>
      </c>
      <c r="M5" s="55">
        <f>L5*3000</f>
        <v>45000</v>
      </c>
      <c r="N5" s="3">
        <v>270</v>
      </c>
      <c r="O5" s="6">
        <f>N5*60</f>
        <v>16200</v>
      </c>
      <c r="P5" s="3">
        <v>15</v>
      </c>
      <c r="Q5" s="6">
        <f>P5*650</f>
        <v>9750</v>
      </c>
      <c r="R5" s="3">
        <v>150</v>
      </c>
      <c r="S5" s="4">
        <f>R5*170</f>
        <v>25500</v>
      </c>
    </row>
    <row r="6" spans="1:19" hidden="1" x14ac:dyDescent="0.25">
      <c r="A6" s="3">
        <f>A5+1</f>
        <v>2</v>
      </c>
      <c r="B6" s="55" t="s">
        <v>9</v>
      </c>
      <c r="C6" s="55">
        <v>1409</v>
      </c>
      <c r="D6" s="55">
        <v>720</v>
      </c>
      <c r="E6" s="55">
        <v>689</v>
      </c>
      <c r="F6" s="3">
        <v>30</v>
      </c>
      <c r="G6" s="55">
        <f t="shared" ref="G6:G71" si="0">F6*300</f>
        <v>9000</v>
      </c>
      <c r="H6" s="55">
        <v>35</v>
      </c>
      <c r="I6" s="55">
        <f t="shared" ref="I6:I71" si="1">H6*50</f>
        <v>1750</v>
      </c>
      <c r="J6" s="3">
        <v>30</v>
      </c>
      <c r="K6" s="55">
        <f t="shared" ref="K6:K71" si="2">J6*150</f>
        <v>4500</v>
      </c>
      <c r="L6" s="55">
        <v>13</v>
      </c>
      <c r="M6" s="55">
        <f t="shared" ref="M6:M71" si="3">L6*3000</f>
        <v>39000</v>
      </c>
      <c r="N6" s="3">
        <v>240</v>
      </c>
      <c r="O6" s="6">
        <f t="shared" ref="O6:O71" si="4">N6*60</f>
        <v>14400</v>
      </c>
      <c r="P6" s="3">
        <v>13</v>
      </c>
      <c r="Q6" s="6">
        <f t="shared" ref="Q6:Q71" si="5">P6*650</f>
        <v>8450</v>
      </c>
      <c r="R6" s="3">
        <v>130</v>
      </c>
      <c r="S6" s="4">
        <f t="shared" ref="S6:S71" si="6">R6*170</f>
        <v>22100</v>
      </c>
    </row>
    <row r="7" spans="1:19" hidden="1" x14ac:dyDescent="0.25">
      <c r="A7" s="3">
        <f>A6+1</f>
        <v>3</v>
      </c>
      <c r="B7" s="55" t="s">
        <v>10</v>
      </c>
      <c r="C7" s="55">
        <v>2231</v>
      </c>
      <c r="D7" s="55">
        <v>1149</v>
      </c>
      <c r="E7" s="55">
        <v>1082</v>
      </c>
      <c r="F7" s="3">
        <v>35</v>
      </c>
      <c r="G7" s="55">
        <f t="shared" si="0"/>
        <v>10500</v>
      </c>
      <c r="H7" s="55">
        <v>40</v>
      </c>
      <c r="I7" s="55">
        <f t="shared" si="1"/>
        <v>2000</v>
      </c>
      <c r="J7" s="3">
        <v>35</v>
      </c>
      <c r="K7" s="55">
        <f t="shared" si="2"/>
        <v>5250</v>
      </c>
      <c r="L7" s="55">
        <v>15</v>
      </c>
      <c r="M7" s="55">
        <f t="shared" si="3"/>
        <v>45000</v>
      </c>
      <c r="N7" s="3">
        <v>270</v>
      </c>
      <c r="O7" s="6">
        <f t="shared" si="4"/>
        <v>16200</v>
      </c>
      <c r="P7" s="3">
        <v>15</v>
      </c>
      <c r="Q7" s="6">
        <f t="shared" si="5"/>
        <v>9750</v>
      </c>
      <c r="R7" s="3">
        <v>150</v>
      </c>
      <c r="S7" s="4">
        <f t="shared" si="6"/>
        <v>25500</v>
      </c>
    </row>
    <row r="8" spans="1:19" ht="25.5" hidden="1" x14ac:dyDescent="0.25">
      <c r="A8" s="3"/>
      <c r="B8" s="56" t="s">
        <v>11</v>
      </c>
      <c r="C8" s="84"/>
      <c r="D8" s="84"/>
      <c r="E8" s="84"/>
      <c r="F8" s="3">
        <f>SUM(F9)</f>
        <v>35</v>
      </c>
      <c r="G8" s="55"/>
      <c r="H8" s="55">
        <f>SUM(H9)</f>
        <v>40</v>
      </c>
      <c r="I8" s="55"/>
      <c r="J8" s="3">
        <f>SUM(J9)</f>
        <v>35</v>
      </c>
      <c r="K8" s="55"/>
      <c r="L8" s="55">
        <f>SUM(L9)</f>
        <v>15</v>
      </c>
      <c r="M8" s="55"/>
      <c r="N8" s="3">
        <f>SUM(N9)</f>
        <v>270</v>
      </c>
      <c r="O8" s="6"/>
      <c r="P8" s="3">
        <f>SUM(P9)</f>
        <v>15</v>
      </c>
      <c r="Q8" s="6"/>
      <c r="R8" s="3">
        <f>SUM(R9)</f>
        <v>150</v>
      </c>
      <c r="S8" s="4"/>
    </row>
    <row r="9" spans="1:19" hidden="1" x14ac:dyDescent="0.25">
      <c r="A9" s="3">
        <f>A7+1</f>
        <v>4</v>
      </c>
      <c r="B9" s="55" t="s">
        <v>12</v>
      </c>
      <c r="C9" s="55">
        <v>2501</v>
      </c>
      <c r="D9" s="55">
        <v>1265</v>
      </c>
      <c r="E9" s="55">
        <v>1236</v>
      </c>
      <c r="F9" s="3">
        <v>35</v>
      </c>
      <c r="G9" s="55">
        <f t="shared" si="0"/>
        <v>10500</v>
      </c>
      <c r="H9" s="55">
        <v>40</v>
      </c>
      <c r="I9" s="55">
        <f t="shared" si="1"/>
        <v>2000</v>
      </c>
      <c r="J9" s="3">
        <v>35</v>
      </c>
      <c r="K9" s="55">
        <f t="shared" si="2"/>
        <v>5250</v>
      </c>
      <c r="L9" s="55">
        <v>15</v>
      </c>
      <c r="M9" s="55">
        <f t="shared" si="3"/>
        <v>45000</v>
      </c>
      <c r="N9" s="3">
        <v>270</v>
      </c>
      <c r="O9" s="6">
        <f t="shared" si="4"/>
        <v>16200</v>
      </c>
      <c r="P9" s="3">
        <v>15</v>
      </c>
      <c r="Q9" s="6">
        <f t="shared" si="5"/>
        <v>9750</v>
      </c>
      <c r="R9" s="3">
        <v>150</v>
      </c>
      <c r="S9" s="4">
        <f t="shared" si="6"/>
        <v>25500</v>
      </c>
    </row>
    <row r="10" spans="1:19" ht="25.5" hidden="1" x14ac:dyDescent="0.25">
      <c r="A10" s="3"/>
      <c r="B10" s="56" t="s">
        <v>13</v>
      </c>
      <c r="C10" s="84"/>
      <c r="D10" s="84"/>
      <c r="E10" s="84"/>
      <c r="F10" s="3">
        <f>SUM(F11:F13)</f>
        <v>95</v>
      </c>
      <c r="G10" s="55"/>
      <c r="H10" s="55">
        <f>SUM(H11:H13)</f>
        <v>110</v>
      </c>
      <c r="I10" s="55"/>
      <c r="J10" s="3">
        <f>SUM(J11:J13)</f>
        <v>95</v>
      </c>
      <c r="K10" s="55"/>
      <c r="L10" s="55">
        <f>SUM(L11:L13)</f>
        <v>41</v>
      </c>
      <c r="M10" s="55"/>
      <c r="N10" s="3">
        <f>SUM(N11:N13)</f>
        <v>750</v>
      </c>
      <c r="O10" s="6"/>
      <c r="P10" s="3">
        <f>SUM(P11:P13)</f>
        <v>41</v>
      </c>
      <c r="Q10" s="6"/>
      <c r="R10" s="3">
        <f>SUM(R11:R13)</f>
        <v>410</v>
      </c>
      <c r="S10" s="4"/>
    </row>
    <row r="11" spans="1:19" hidden="1" x14ac:dyDescent="0.25">
      <c r="A11" s="3">
        <f>A9+1</f>
        <v>5</v>
      </c>
      <c r="B11" s="55" t="s">
        <v>14</v>
      </c>
      <c r="C11" s="55">
        <v>1799</v>
      </c>
      <c r="D11" s="55">
        <v>957</v>
      </c>
      <c r="E11" s="55">
        <v>842</v>
      </c>
      <c r="F11" s="3">
        <v>35</v>
      </c>
      <c r="G11" s="55">
        <f t="shared" si="0"/>
        <v>10500</v>
      </c>
      <c r="H11" s="55">
        <v>40</v>
      </c>
      <c r="I11" s="55">
        <f t="shared" si="1"/>
        <v>2000</v>
      </c>
      <c r="J11" s="3">
        <v>35</v>
      </c>
      <c r="K11" s="55">
        <f t="shared" si="2"/>
        <v>5250</v>
      </c>
      <c r="L11" s="55">
        <v>15</v>
      </c>
      <c r="M11" s="55">
        <f t="shared" si="3"/>
        <v>45000</v>
      </c>
      <c r="N11" s="3">
        <v>270</v>
      </c>
      <c r="O11" s="6">
        <f t="shared" si="4"/>
        <v>16200</v>
      </c>
      <c r="P11" s="3">
        <v>15</v>
      </c>
      <c r="Q11" s="6">
        <f t="shared" si="5"/>
        <v>9750</v>
      </c>
      <c r="R11" s="3">
        <v>150</v>
      </c>
      <c r="S11" s="4">
        <f t="shared" si="6"/>
        <v>25500</v>
      </c>
    </row>
    <row r="12" spans="1:19" hidden="1" x14ac:dyDescent="0.25">
      <c r="A12" s="3">
        <f t="shared" ref="A12:A16" si="7">A11+1</f>
        <v>6</v>
      </c>
      <c r="B12" s="55" t="s">
        <v>15</v>
      </c>
      <c r="C12" s="55">
        <v>1853</v>
      </c>
      <c r="D12" s="55">
        <v>927</v>
      </c>
      <c r="E12" s="55">
        <v>926</v>
      </c>
      <c r="F12" s="3">
        <v>35</v>
      </c>
      <c r="G12" s="55">
        <f t="shared" si="0"/>
        <v>10500</v>
      </c>
      <c r="H12" s="55">
        <v>40</v>
      </c>
      <c r="I12" s="55">
        <f t="shared" si="1"/>
        <v>2000</v>
      </c>
      <c r="J12" s="3">
        <v>35</v>
      </c>
      <c r="K12" s="55">
        <f t="shared" si="2"/>
        <v>5250</v>
      </c>
      <c r="L12" s="55">
        <v>15</v>
      </c>
      <c r="M12" s="55">
        <f t="shared" si="3"/>
        <v>45000</v>
      </c>
      <c r="N12" s="3">
        <v>270</v>
      </c>
      <c r="O12" s="6">
        <f t="shared" si="4"/>
        <v>16200</v>
      </c>
      <c r="P12" s="3">
        <v>15</v>
      </c>
      <c r="Q12" s="6">
        <f t="shared" si="5"/>
        <v>9750</v>
      </c>
      <c r="R12" s="3">
        <v>150</v>
      </c>
      <c r="S12" s="4">
        <f t="shared" si="6"/>
        <v>25500</v>
      </c>
    </row>
    <row r="13" spans="1:19" hidden="1" x14ac:dyDescent="0.25">
      <c r="A13" s="3">
        <f t="shared" si="7"/>
        <v>7</v>
      </c>
      <c r="B13" s="55" t="s">
        <v>16</v>
      </c>
      <c r="C13" s="55">
        <v>850</v>
      </c>
      <c r="D13" s="55">
        <v>417</v>
      </c>
      <c r="E13" s="55">
        <v>433</v>
      </c>
      <c r="F13" s="3">
        <v>25</v>
      </c>
      <c r="G13" s="55">
        <f t="shared" si="0"/>
        <v>7500</v>
      </c>
      <c r="H13" s="55">
        <v>30</v>
      </c>
      <c r="I13" s="55">
        <f t="shared" si="1"/>
        <v>1500</v>
      </c>
      <c r="J13" s="3">
        <v>25</v>
      </c>
      <c r="K13" s="55">
        <f t="shared" si="2"/>
        <v>3750</v>
      </c>
      <c r="L13" s="55">
        <v>11</v>
      </c>
      <c r="M13" s="55">
        <f t="shared" si="3"/>
        <v>33000</v>
      </c>
      <c r="N13" s="3">
        <v>210</v>
      </c>
      <c r="O13" s="6">
        <f t="shared" si="4"/>
        <v>12600</v>
      </c>
      <c r="P13" s="3">
        <v>11</v>
      </c>
      <c r="Q13" s="6">
        <f t="shared" si="5"/>
        <v>7150</v>
      </c>
      <c r="R13" s="3">
        <v>110</v>
      </c>
      <c r="S13" s="4">
        <f t="shared" si="6"/>
        <v>18700</v>
      </c>
    </row>
    <row r="14" spans="1:19" ht="24.75" hidden="1" customHeight="1" x14ac:dyDescent="0.25">
      <c r="A14" s="3"/>
      <c r="B14" s="56" t="s">
        <v>17</v>
      </c>
      <c r="C14" s="84"/>
      <c r="D14" s="84"/>
      <c r="E14" s="84"/>
      <c r="F14" s="3">
        <f>SUM(F15:F16)</f>
        <v>55</v>
      </c>
      <c r="G14" s="55"/>
      <c r="H14" s="55">
        <f>SUM(H15:H16)</f>
        <v>65</v>
      </c>
      <c r="I14" s="55"/>
      <c r="J14" s="3">
        <f>SUM(J15:J16)</f>
        <v>55</v>
      </c>
      <c r="K14" s="55"/>
      <c r="L14" s="55">
        <f>SUM(L15:L16)</f>
        <v>24</v>
      </c>
      <c r="M14" s="55"/>
      <c r="N14" s="3">
        <f>SUM(N15:N16)</f>
        <v>450</v>
      </c>
      <c r="O14" s="6"/>
      <c r="P14" s="3">
        <f>SUM(P15:P16)</f>
        <v>24</v>
      </c>
      <c r="Q14" s="6"/>
      <c r="R14" s="3">
        <f>SUM(R15:R16)</f>
        <v>240</v>
      </c>
      <c r="S14" s="4"/>
    </row>
    <row r="15" spans="1:19" hidden="1" x14ac:dyDescent="0.25">
      <c r="A15" s="3">
        <f>A13+1</f>
        <v>8</v>
      </c>
      <c r="B15" s="55" t="s">
        <v>18</v>
      </c>
      <c r="C15" s="55">
        <v>827</v>
      </c>
      <c r="D15" s="55">
        <v>434</v>
      </c>
      <c r="E15" s="55">
        <v>393</v>
      </c>
      <c r="F15" s="3">
        <v>25</v>
      </c>
      <c r="G15" s="55">
        <f t="shared" si="0"/>
        <v>7500</v>
      </c>
      <c r="H15" s="55">
        <v>30</v>
      </c>
      <c r="I15" s="55">
        <f t="shared" si="1"/>
        <v>1500</v>
      </c>
      <c r="J15" s="3">
        <v>25</v>
      </c>
      <c r="K15" s="55">
        <f t="shared" si="2"/>
        <v>3750</v>
      </c>
      <c r="L15" s="55">
        <v>11</v>
      </c>
      <c r="M15" s="55">
        <f t="shared" si="3"/>
        <v>33000</v>
      </c>
      <c r="N15" s="3">
        <v>210</v>
      </c>
      <c r="O15" s="6">
        <f t="shared" si="4"/>
        <v>12600</v>
      </c>
      <c r="P15" s="3">
        <v>11</v>
      </c>
      <c r="Q15" s="6">
        <f t="shared" si="5"/>
        <v>7150</v>
      </c>
      <c r="R15" s="3">
        <v>110</v>
      </c>
      <c r="S15" s="4">
        <f t="shared" si="6"/>
        <v>18700</v>
      </c>
    </row>
    <row r="16" spans="1:19" hidden="1" x14ac:dyDescent="0.25">
      <c r="A16" s="3">
        <f t="shared" si="7"/>
        <v>9</v>
      </c>
      <c r="B16" s="55" t="s">
        <v>19</v>
      </c>
      <c r="C16" s="55">
        <v>1299</v>
      </c>
      <c r="D16" s="55">
        <v>661</v>
      </c>
      <c r="E16" s="55">
        <v>638</v>
      </c>
      <c r="F16" s="3">
        <v>30</v>
      </c>
      <c r="G16" s="55">
        <f t="shared" si="0"/>
        <v>9000</v>
      </c>
      <c r="H16" s="55">
        <v>35</v>
      </c>
      <c r="I16" s="55">
        <f t="shared" si="1"/>
        <v>1750</v>
      </c>
      <c r="J16" s="3">
        <v>30</v>
      </c>
      <c r="K16" s="55">
        <f t="shared" si="2"/>
        <v>4500</v>
      </c>
      <c r="L16" s="55">
        <v>13</v>
      </c>
      <c r="M16" s="55">
        <f t="shared" si="3"/>
        <v>39000</v>
      </c>
      <c r="N16" s="3">
        <v>240</v>
      </c>
      <c r="O16" s="6">
        <f t="shared" si="4"/>
        <v>14400</v>
      </c>
      <c r="P16" s="3">
        <v>13</v>
      </c>
      <c r="Q16" s="6">
        <f t="shared" si="5"/>
        <v>8450</v>
      </c>
      <c r="R16" s="3">
        <v>130</v>
      </c>
      <c r="S16" s="4">
        <f t="shared" si="6"/>
        <v>22100</v>
      </c>
    </row>
    <row r="17" spans="1:19" s="9" customFormat="1" ht="18.75" hidden="1" x14ac:dyDescent="0.25">
      <c r="A17" s="3"/>
      <c r="B17" s="8" t="s">
        <v>20</v>
      </c>
      <c r="C17" s="8"/>
      <c r="D17" s="8"/>
      <c r="E17" s="8"/>
      <c r="F17" s="8">
        <f>F4+F8+F10+F14</f>
        <v>285</v>
      </c>
      <c r="G17" s="8">
        <f t="shared" ref="G17:S17" si="8">SUM(G5:G16)</f>
        <v>85500</v>
      </c>
      <c r="H17" s="8">
        <f>H4+H8+H10+H14</f>
        <v>330</v>
      </c>
      <c r="I17" s="8">
        <f t="shared" si="8"/>
        <v>16500</v>
      </c>
      <c r="J17" s="8">
        <f>J4+J8+J10+J14</f>
        <v>285</v>
      </c>
      <c r="K17" s="8">
        <f t="shared" si="8"/>
        <v>42750</v>
      </c>
      <c r="L17" s="8">
        <f>L4+L8+L10+L14</f>
        <v>123</v>
      </c>
      <c r="M17" s="8">
        <f t="shared" si="8"/>
        <v>369000</v>
      </c>
      <c r="N17" s="8">
        <f>N4+N8+N10+N14</f>
        <v>2250</v>
      </c>
      <c r="O17" s="8">
        <f t="shared" si="8"/>
        <v>135000</v>
      </c>
      <c r="P17" s="8">
        <f>P4+P8+P10+P14</f>
        <v>123</v>
      </c>
      <c r="Q17" s="8">
        <f t="shared" si="8"/>
        <v>79950</v>
      </c>
      <c r="R17" s="8">
        <f>R4+R8+R10+R14</f>
        <v>1230</v>
      </c>
      <c r="S17" s="8">
        <f t="shared" si="8"/>
        <v>209100</v>
      </c>
    </row>
    <row r="18" spans="1:19" ht="45" customHeight="1" x14ac:dyDescent="0.25">
      <c r="A18" s="3"/>
      <c r="B18" s="83" t="s">
        <v>21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4"/>
    </row>
    <row r="19" spans="1:19" ht="43.5" customHeight="1" x14ac:dyDescent="0.25">
      <c r="A19" s="86">
        <v>1</v>
      </c>
      <c r="B19" s="87" t="s">
        <v>750</v>
      </c>
      <c r="C19" s="85"/>
      <c r="D19" s="85"/>
      <c r="E19" s="85"/>
      <c r="F19" s="48">
        <f>SUM(F20:F33)</f>
        <v>160</v>
      </c>
      <c r="G19" s="48"/>
      <c r="H19" s="48">
        <f>SUM(H20:H33)</f>
        <v>230</v>
      </c>
      <c r="I19" s="48"/>
      <c r="J19" s="49">
        <f>SUM(J20:J33)</f>
        <v>160</v>
      </c>
      <c r="K19" s="48"/>
      <c r="L19" s="48">
        <f>SUM(L20:L33)</f>
        <v>78</v>
      </c>
      <c r="M19" s="48"/>
      <c r="N19" s="49">
        <f>SUM(N20:N33)</f>
        <v>1910</v>
      </c>
      <c r="O19" s="50"/>
      <c r="P19" s="49">
        <f>SUM(P20:P33)</f>
        <v>78</v>
      </c>
      <c r="Q19" s="50"/>
      <c r="R19" s="49">
        <f>SUM(R20:R33)</f>
        <v>780</v>
      </c>
      <c r="S19" s="4"/>
    </row>
    <row r="20" spans="1:19" ht="15.75" hidden="1" customHeight="1" x14ac:dyDescent="0.25">
      <c r="A20" s="86"/>
      <c r="B20" s="87"/>
      <c r="C20" s="48">
        <v>866</v>
      </c>
      <c r="D20" s="48">
        <v>428</v>
      </c>
      <c r="E20" s="49">
        <v>438</v>
      </c>
      <c r="F20" s="49">
        <v>25</v>
      </c>
      <c r="G20" s="48">
        <f t="shared" si="0"/>
        <v>7500</v>
      </c>
      <c r="H20" s="48">
        <v>30</v>
      </c>
      <c r="I20" s="48">
        <f t="shared" si="1"/>
        <v>1500</v>
      </c>
      <c r="J20" s="49">
        <v>25</v>
      </c>
      <c r="K20" s="48">
        <f t="shared" si="2"/>
        <v>3750</v>
      </c>
      <c r="L20" s="48">
        <v>11</v>
      </c>
      <c r="M20" s="48">
        <f t="shared" si="3"/>
        <v>33000</v>
      </c>
      <c r="N20" s="49">
        <v>210</v>
      </c>
      <c r="O20" s="50">
        <f t="shared" si="4"/>
        <v>12600</v>
      </c>
      <c r="P20" s="49">
        <v>11</v>
      </c>
      <c r="Q20" s="50">
        <f t="shared" si="5"/>
        <v>7150</v>
      </c>
      <c r="R20" s="49">
        <v>110</v>
      </c>
      <c r="S20" s="4">
        <f t="shared" si="6"/>
        <v>18700</v>
      </c>
    </row>
    <row r="21" spans="1:19" ht="15.75" hidden="1" customHeight="1" x14ac:dyDescent="0.25">
      <c r="A21" s="86"/>
      <c r="B21" s="87"/>
      <c r="C21" s="48">
        <v>249</v>
      </c>
      <c r="D21" s="48">
        <v>113</v>
      </c>
      <c r="E21" s="48">
        <v>136</v>
      </c>
      <c r="F21" s="48">
        <v>10</v>
      </c>
      <c r="G21" s="48">
        <f t="shared" si="0"/>
        <v>3000</v>
      </c>
      <c r="H21" s="48">
        <v>15</v>
      </c>
      <c r="I21" s="48">
        <f t="shared" si="1"/>
        <v>750</v>
      </c>
      <c r="J21" s="48">
        <v>10</v>
      </c>
      <c r="K21" s="48">
        <f t="shared" si="2"/>
        <v>1500</v>
      </c>
      <c r="L21" s="48">
        <v>5</v>
      </c>
      <c r="M21" s="48">
        <f t="shared" si="3"/>
        <v>15000</v>
      </c>
      <c r="N21" s="49">
        <v>130</v>
      </c>
      <c r="O21" s="50">
        <f t="shared" si="4"/>
        <v>7800</v>
      </c>
      <c r="P21" s="49">
        <v>5</v>
      </c>
      <c r="Q21" s="50">
        <f t="shared" si="5"/>
        <v>3250</v>
      </c>
      <c r="R21" s="49">
        <v>50</v>
      </c>
      <c r="S21" s="4">
        <f t="shared" si="6"/>
        <v>8500</v>
      </c>
    </row>
    <row r="22" spans="1:19" ht="31.5" hidden="1" customHeight="1" x14ac:dyDescent="0.25">
      <c r="A22" s="86"/>
      <c r="B22" s="87"/>
      <c r="C22" s="48">
        <v>305</v>
      </c>
      <c r="D22" s="48">
        <v>129</v>
      </c>
      <c r="E22" s="49">
        <v>176</v>
      </c>
      <c r="F22" s="49">
        <v>15</v>
      </c>
      <c r="G22" s="48">
        <f t="shared" si="0"/>
        <v>4500</v>
      </c>
      <c r="H22" s="48">
        <v>20</v>
      </c>
      <c r="I22" s="48">
        <f t="shared" si="1"/>
        <v>1000</v>
      </c>
      <c r="J22" s="49">
        <v>15</v>
      </c>
      <c r="K22" s="48">
        <f t="shared" si="2"/>
        <v>2250</v>
      </c>
      <c r="L22" s="48">
        <v>7</v>
      </c>
      <c r="M22" s="48">
        <f t="shared" si="3"/>
        <v>21000</v>
      </c>
      <c r="N22" s="49">
        <v>150</v>
      </c>
      <c r="O22" s="50">
        <f t="shared" si="4"/>
        <v>9000</v>
      </c>
      <c r="P22" s="49">
        <v>7</v>
      </c>
      <c r="Q22" s="50">
        <f t="shared" si="5"/>
        <v>4550</v>
      </c>
      <c r="R22" s="49">
        <v>70</v>
      </c>
      <c r="S22" s="4">
        <f t="shared" si="6"/>
        <v>11900</v>
      </c>
    </row>
    <row r="23" spans="1:19" ht="15.75" hidden="1" customHeight="1" x14ac:dyDescent="0.25">
      <c r="A23" s="86"/>
      <c r="B23" s="87"/>
      <c r="C23" s="48">
        <v>150</v>
      </c>
      <c r="D23" s="48">
        <v>77</v>
      </c>
      <c r="E23" s="48">
        <v>73</v>
      </c>
      <c r="F23" s="48">
        <v>10</v>
      </c>
      <c r="G23" s="48">
        <f t="shared" si="0"/>
        <v>3000</v>
      </c>
      <c r="H23" s="48">
        <v>15</v>
      </c>
      <c r="I23" s="48">
        <f t="shared" si="1"/>
        <v>750</v>
      </c>
      <c r="J23" s="48">
        <v>10</v>
      </c>
      <c r="K23" s="48">
        <f t="shared" si="2"/>
        <v>1500</v>
      </c>
      <c r="L23" s="48">
        <v>5</v>
      </c>
      <c r="M23" s="48">
        <f t="shared" si="3"/>
        <v>15000</v>
      </c>
      <c r="N23" s="49">
        <v>130</v>
      </c>
      <c r="O23" s="50">
        <f t="shared" si="4"/>
        <v>7800</v>
      </c>
      <c r="P23" s="49">
        <v>5</v>
      </c>
      <c r="Q23" s="50">
        <f t="shared" si="5"/>
        <v>3250</v>
      </c>
      <c r="R23" s="49">
        <v>50</v>
      </c>
      <c r="S23" s="4">
        <f t="shared" si="6"/>
        <v>8500</v>
      </c>
    </row>
    <row r="24" spans="1:19" ht="15.75" hidden="1" customHeight="1" x14ac:dyDescent="0.25">
      <c r="A24" s="86"/>
      <c r="B24" s="87"/>
      <c r="C24" s="48">
        <v>234</v>
      </c>
      <c r="D24" s="48">
        <v>128</v>
      </c>
      <c r="E24" s="49">
        <v>106</v>
      </c>
      <c r="F24" s="48">
        <v>10</v>
      </c>
      <c r="G24" s="48">
        <f t="shared" si="0"/>
        <v>3000</v>
      </c>
      <c r="H24" s="48">
        <v>15</v>
      </c>
      <c r="I24" s="48">
        <f t="shared" si="1"/>
        <v>750</v>
      </c>
      <c r="J24" s="48">
        <v>10</v>
      </c>
      <c r="K24" s="48">
        <f t="shared" si="2"/>
        <v>1500</v>
      </c>
      <c r="L24" s="48">
        <v>5</v>
      </c>
      <c r="M24" s="48">
        <f t="shared" si="3"/>
        <v>15000</v>
      </c>
      <c r="N24" s="49">
        <v>130</v>
      </c>
      <c r="O24" s="50">
        <f t="shared" si="4"/>
        <v>7800</v>
      </c>
      <c r="P24" s="49">
        <v>5</v>
      </c>
      <c r="Q24" s="50">
        <f t="shared" si="5"/>
        <v>3250</v>
      </c>
      <c r="R24" s="49">
        <v>50</v>
      </c>
      <c r="S24" s="4">
        <f t="shared" si="6"/>
        <v>8500</v>
      </c>
    </row>
    <row r="25" spans="1:19" ht="15.75" hidden="1" customHeight="1" x14ac:dyDescent="0.25">
      <c r="A25" s="86"/>
      <c r="B25" s="87"/>
      <c r="C25" s="48">
        <v>188</v>
      </c>
      <c r="D25" s="48">
        <v>91</v>
      </c>
      <c r="E25" s="49">
        <v>97</v>
      </c>
      <c r="F25" s="48">
        <v>10</v>
      </c>
      <c r="G25" s="48">
        <f t="shared" si="0"/>
        <v>3000</v>
      </c>
      <c r="H25" s="48">
        <v>15</v>
      </c>
      <c r="I25" s="48">
        <f t="shared" si="1"/>
        <v>750</v>
      </c>
      <c r="J25" s="48">
        <v>10</v>
      </c>
      <c r="K25" s="48">
        <f t="shared" si="2"/>
        <v>1500</v>
      </c>
      <c r="L25" s="48">
        <v>5</v>
      </c>
      <c r="M25" s="48">
        <f t="shared" si="3"/>
        <v>15000</v>
      </c>
      <c r="N25" s="49">
        <v>130</v>
      </c>
      <c r="O25" s="50">
        <f t="shared" si="4"/>
        <v>7800</v>
      </c>
      <c r="P25" s="49">
        <v>5</v>
      </c>
      <c r="Q25" s="50">
        <f t="shared" si="5"/>
        <v>3250</v>
      </c>
      <c r="R25" s="49">
        <v>50</v>
      </c>
      <c r="S25" s="4">
        <f t="shared" si="6"/>
        <v>8500</v>
      </c>
    </row>
    <row r="26" spans="1:19" ht="15.75" hidden="1" customHeight="1" x14ac:dyDescent="0.25">
      <c r="A26" s="86"/>
      <c r="B26" s="87"/>
      <c r="C26" s="48">
        <v>238</v>
      </c>
      <c r="D26" s="48">
        <v>125</v>
      </c>
      <c r="E26" s="48">
        <v>113</v>
      </c>
      <c r="F26" s="48">
        <v>10</v>
      </c>
      <c r="G26" s="48">
        <f t="shared" si="0"/>
        <v>3000</v>
      </c>
      <c r="H26" s="48">
        <v>15</v>
      </c>
      <c r="I26" s="48">
        <f t="shared" si="1"/>
        <v>750</v>
      </c>
      <c r="J26" s="48">
        <v>10</v>
      </c>
      <c r="K26" s="48">
        <f t="shared" si="2"/>
        <v>1500</v>
      </c>
      <c r="L26" s="48">
        <v>5</v>
      </c>
      <c r="M26" s="48">
        <f t="shared" si="3"/>
        <v>15000</v>
      </c>
      <c r="N26" s="49">
        <v>130</v>
      </c>
      <c r="O26" s="50">
        <f t="shared" si="4"/>
        <v>7800</v>
      </c>
      <c r="P26" s="49">
        <v>5</v>
      </c>
      <c r="Q26" s="50">
        <f t="shared" si="5"/>
        <v>3250</v>
      </c>
      <c r="R26" s="49">
        <v>50</v>
      </c>
      <c r="S26" s="4">
        <f t="shared" si="6"/>
        <v>8500</v>
      </c>
    </row>
    <row r="27" spans="1:19" ht="15.75" hidden="1" customHeight="1" x14ac:dyDescent="0.25">
      <c r="A27" s="86"/>
      <c r="B27" s="87"/>
      <c r="C27" s="48">
        <v>158</v>
      </c>
      <c r="D27" s="48">
        <v>81</v>
      </c>
      <c r="E27" s="49">
        <v>77</v>
      </c>
      <c r="F27" s="48">
        <v>10</v>
      </c>
      <c r="G27" s="48">
        <f t="shared" si="0"/>
        <v>3000</v>
      </c>
      <c r="H27" s="48">
        <v>15</v>
      </c>
      <c r="I27" s="48">
        <f t="shared" si="1"/>
        <v>750</v>
      </c>
      <c r="J27" s="48">
        <v>10</v>
      </c>
      <c r="K27" s="48">
        <f t="shared" si="2"/>
        <v>1500</v>
      </c>
      <c r="L27" s="48">
        <v>5</v>
      </c>
      <c r="M27" s="48">
        <f t="shared" si="3"/>
        <v>15000</v>
      </c>
      <c r="N27" s="49">
        <v>130</v>
      </c>
      <c r="O27" s="50">
        <f t="shared" si="4"/>
        <v>7800</v>
      </c>
      <c r="P27" s="49">
        <v>5</v>
      </c>
      <c r="Q27" s="50">
        <f t="shared" si="5"/>
        <v>3250</v>
      </c>
      <c r="R27" s="49">
        <v>50</v>
      </c>
      <c r="S27" s="4">
        <f t="shared" si="6"/>
        <v>8500</v>
      </c>
    </row>
    <row r="28" spans="1:19" ht="15.75" hidden="1" customHeight="1" x14ac:dyDescent="0.25">
      <c r="A28" s="86"/>
      <c r="B28" s="87"/>
      <c r="C28" s="48">
        <v>186</v>
      </c>
      <c r="D28" s="48">
        <v>76</v>
      </c>
      <c r="E28" s="48">
        <v>110</v>
      </c>
      <c r="F28" s="48">
        <v>10</v>
      </c>
      <c r="G28" s="48">
        <f t="shared" si="0"/>
        <v>3000</v>
      </c>
      <c r="H28" s="48">
        <v>15</v>
      </c>
      <c r="I28" s="48">
        <f t="shared" si="1"/>
        <v>750</v>
      </c>
      <c r="J28" s="48">
        <v>10</v>
      </c>
      <c r="K28" s="48">
        <f t="shared" si="2"/>
        <v>1500</v>
      </c>
      <c r="L28" s="48">
        <v>5</v>
      </c>
      <c r="M28" s="48">
        <f t="shared" si="3"/>
        <v>15000</v>
      </c>
      <c r="N28" s="49">
        <v>130</v>
      </c>
      <c r="O28" s="50">
        <f t="shared" si="4"/>
        <v>7800</v>
      </c>
      <c r="P28" s="49">
        <v>5</v>
      </c>
      <c r="Q28" s="50">
        <f t="shared" si="5"/>
        <v>3250</v>
      </c>
      <c r="R28" s="49">
        <v>50</v>
      </c>
      <c r="S28" s="4">
        <f t="shared" si="6"/>
        <v>8500</v>
      </c>
    </row>
    <row r="29" spans="1:19" ht="15.75" hidden="1" customHeight="1" x14ac:dyDescent="0.25">
      <c r="A29" s="86"/>
      <c r="B29" s="87"/>
      <c r="C29" s="48">
        <v>64</v>
      </c>
      <c r="D29" s="48">
        <v>31</v>
      </c>
      <c r="E29" s="49">
        <v>33</v>
      </c>
      <c r="F29" s="49">
        <v>5</v>
      </c>
      <c r="G29" s="48">
        <f t="shared" si="0"/>
        <v>1500</v>
      </c>
      <c r="H29" s="48">
        <v>10</v>
      </c>
      <c r="I29" s="48">
        <f t="shared" si="1"/>
        <v>500</v>
      </c>
      <c r="J29" s="49">
        <v>5</v>
      </c>
      <c r="K29" s="48">
        <f t="shared" si="2"/>
        <v>750</v>
      </c>
      <c r="L29" s="48">
        <v>3</v>
      </c>
      <c r="M29" s="48">
        <f t="shared" si="3"/>
        <v>9000</v>
      </c>
      <c r="N29" s="49">
        <v>100</v>
      </c>
      <c r="O29" s="50">
        <f t="shared" si="4"/>
        <v>6000</v>
      </c>
      <c r="P29" s="49">
        <v>3</v>
      </c>
      <c r="Q29" s="50">
        <f t="shared" si="5"/>
        <v>1950</v>
      </c>
      <c r="R29" s="49">
        <v>30</v>
      </c>
      <c r="S29" s="4">
        <f t="shared" si="6"/>
        <v>5100</v>
      </c>
    </row>
    <row r="30" spans="1:19" ht="15.75" hidden="1" customHeight="1" x14ac:dyDescent="0.25">
      <c r="A30" s="86"/>
      <c r="B30" s="87"/>
      <c r="C30" s="48">
        <v>130</v>
      </c>
      <c r="D30" s="48">
        <v>74</v>
      </c>
      <c r="E30" s="49">
        <v>56</v>
      </c>
      <c r="F30" s="48">
        <v>10</v>
      </c>
      <c r="G30" s="48">
        <f t="shared" si="0"/>
        <v>3000</v>
      </c>
      <c r="H30" s="48">
        <v>15</v>
      </c>
      <c r="I30" s="48">
        <f t="shared" si="1"/>
        <v>750</v>
      </c>
      <c r="J30" s="48">
        <v>10</v>
      </c>
      <c r="K30" s="48">
        <f t="shared" si="2"/>
        <v>1500</v>
      </c>
      <c r="L30" s="48">
        <v>5</v>
      </c>
      <c r="M30" s="48">
        <f t="shared" si="3"/>
        <v>15000</v>
      </c>
      <c r="N30" s="49">
        <v>130</v>
      </c>
      <c r="O30" s="50">
        <f t="shared" si="4"/>
        <v>7800</v>
      </c>
      <c r="P30" s="49">
        <v>5</v>
      </c>
      <c r="Q30" s="50">
        <f t="shared" si="5"/>
        <v>3250</v>
      </c>
      <c r="R30" s="49">
        <v>50</v>
      </c>
      <c r="S30" s="4">
        <f t="shared" si="6"/>
        <v>8500</v>
      </c>
    </row>
    <row r="31" spans="1:19" ht="15.75" hidden="1" customHeight="1" x14ac:dyDescent="0.25">
      <c r="A31" s="86"/>
      <c r="B31" s="87"/>
      <c r="C31" s="48">
        <v>123</v>
      </c>
      <c r="D31" s="48">
        <v>63</v>
      </c>
      <c r="E31" s="48">
        <v>60</v>
      </c>
      <c r="F31" s="48">
        <v>10</v>
      </c>
      <c r="G31" s="48">
        <f t="shared" si="0"/>
        <v>3000</v>
      </c>
      <c r="H31" s="48">
        <v>15</v>
      </c>
      <c r="I31" s="48">
        <f t="shared" si="1"/>
        <v>750</v>
      </c>
      <c r="J31" s="48">
        <v>10</v>
      </c>
      <c r="K31" s="48">
        <f t="shared" si="2"/>
        <v>1500</v>
      </c>
      <c r="L31" s="48">
        <v>5</v>
      </c>
      <c r="M31" s="48">
        <f t="shared" si="3"/>
        <v>15000</v>
      </c>
      <c r="N31" s="49">
        <v>130</v>
      </c>
      <c r="O31" s="50">
        <f t="shared" si="4"/>
        <v>7800</v>
      </c>
      <c r="P31" s="49">
        <v>5</v>
      </c>
      <c r="Q31" s="50">
        <f t="shared" si="5"/>
        <v>3250</v>
      </c>
      <c r="R31" s="49">
        <v>50</v>
      </c>
      <c r="S31" s="4">
        <f t="shared" si="6"/>
        <v>8500</v>
      </c>
    </row>
    <row r="32" spans="1:19" ht="15.75" hidden="1" customHeight="1" x14ac:dyDescent="0.25">
      <c r="A32" s="86"/>
      <c r="B32" s="87"/>
      <c r="C32" s="48">
        <v>309</v>
      </c>
      <c r="D32" s="49">
        <v>163</v>
      </c>
      <c r="E32" s="49">
        <v>146</v>
      </c>
      <c r="F32" s="49">
        <v>15</v>
      </c>
      <c r="G32" s="48">
        <f t="shared" si="0"/>
        <v>4500</v>
      </c>
      <c r="H32" s="48">
        <v>20</v>
      </c>
      <c r="I32" s="48">
        <f t="shared" si="1"/>
        <v>1000</v>
      </c>
      <c r="J32" s="49">
        <v>15</v>
      </c>
      <c r="K32" s="48">
        <f t="shared" si="2"/>
        <v>2250</v>
      </c>
      <c r="L32" s="48">
        <v>7</v>
      </c>
      <c r="M32" s="48">
        <f t="shared" si="3"/>
        <v>21000</v>
      </c>
      <c r="N32" s="49">
        <v>150</v>
      </c>
      <c r="O32" s="50">
        <f t="shared" si="4"/>
        <v>9000</v>
      </c>
      <c r="P32" s="49">
        <v>7</v>
      </c>
      <c r="Q32" s="50">
        <f t="shared" si="5"/>
        <v>4550</v>
      </c>
      <c r="R32" s="49">
        <v>70</v>
      </c>
      <c r="S32" s="4">
        <f t="shared" si="6"/>
        <v>11900</v>
      </c>
    </row>
    <row r="33" spans="1:19" ht="15.75" hidden="1" customHeight="1" x14ac:dyDescent="0.25">
      <c r="A33" s="86"/>
      <c r="B33" s="87"/>
      <c r="C33" s="48">
        <v>131</v>
      </c>
      <c r="D33" s="48">
        <v>66</v>
      </c>
      <c r="E33" s="48">
        <v>65</v>
      </c>
      <c r="F33" s="48">
        <v>10</v>
      </c>
      <c r="G33" s="48">
        <f t="shared" si="0"/>
        <v>3000</v>
      </c>
      <c r="H33" s="48">
        <v>15</v>
      </c>
      <c r="I33" s="48">
        <f t="shared" si="1"/>
        <v>750</v>
      </c>
      <c r="J33" s="48">
        <v>10</v>
      </c>
      <c r="K33" s="48">
        <f t="shared" si="2"/>
        <v>1500</v>
      </c>
      <c r="L33" s="48">
        <v>5</v>
      </c>
      <c r="M33" s="48">
        <f t="shared" si="3"/>
        <v>15000</v>
      </c>
      <c r="N33" s="49">
        <v>130</v>
      </c>
      <c r="O33" s="50">
        <f t="shared" si="4"/>
        <v>7800</v>
      </c>
      <c r="P33" s="49">
        <v>5</v>
      </c>
      <c r="Q33" s="50">
        <f t="shared" si="5"/>
        <v>3250</v>
      </c>
      <c r="R33" s="49">
        <v>50</v>
      </c>
      <c r="S33" s="4">
        <f t="shared" si="6"/>
        <v>8500</v>
      </c>
    </row>
    <row r="34" spans="1:19" ht="37.5" x14ac:dyDescent="0.25">
      <c r="A34" s="86"/>
      <c r="B34" s="87"/>
      <c r="C34" s="48"/>
      <c r="D34" s="48"/>
      <c r="E34" s="48"/>
      <c r="F34" s="48" t="s">
        <v>751</v>
      </c>
      <c r="G34" s="48"/>
      <c r="H34" s="48" t="s">
        <v>752</v>
      </c>
      <c r="I34" s="48"/>
      <c r="J34" s="48" t="s">
        <v>753</v>
      </c>
      <c r="K34" s="48"/>
      <c r="L34" s="48" t="s">
        <v>754</v>
      </c>
      <c r="M34" s="48"/>
      <c r="N34" s="49" t="s">
        <v>787</v>
      </c>
      <c r="O34" s="50"/>
      <c r="P34" s="49" t="s">
        <v>755</v>
      </c>
      <c r="Q34" s="50"/>
      <c r="R34" s="49" t="s">
        <v>870</v>
      </c>
      <c r="S34" s="41"/>
    </row>
    <row r="35" spans="1:19" ht="32.25" customHeight="1" x14ac:dyDescent="0.25">
      <c r="A35" s="86">
        <v>2</v>
      </c>
      <c r="B35" s="87" t="s">
        <v>757</v>
      </c>
      <c r="C35" s="85"/>
      <c r="D35" s="85"/>
      <c r="E35" s="85"/>
      <c r="F35" s="48">
        <f>SUM(F36:F60)</f>
        <v>380</v>
      </c>
      <c r="G35" s="48"/>
      <c r="H35" s="48">
        <f>SUM(H36:H60)</f>
        <v>505</v>
      </c>
      <c r="I35" s="48"/>
      <c r="J35" s="49">
        <f>SUM(J36:J60)</f>
        <v>380</v>
      </c>
      <c r="K35" s="48"/>
      <c r="L35" s="48">
        <f>SUM(L36:L60)</f>
        <v>177</v>
      </c>
      <c r="M35" s="48"/>
      <c r="N35" s="49">
        <f>SUM(N36:N60)</f>
        <v>3890</v>
      </c>
      <c r="O35" s="50"/>
      <c r="P35" s="49">
        <f>SUM(P36:P60)</f>
        <v>177</v>
      </c>
      <c r="Q35" s="50"/>
      <c r="R35" s="49">
        <f>SUM(R36:R60)</f>
        <v>1770</v>
      </c>
      <c r="S35" s="4"/>
    </row>
    <row r="36" spans="1:19" ht="31.5" hidden="1" customHeight="1" x14ac:dyDescent="0.25">
      <c r="A36" s="86"/>
      <c r="B36" s="87"/>
      <c r="C36" s="49">
        <v>192</v>
      </c>
      <c r="D36" s="49">
        <v>95</v>
      </c>
      <c r="E36" s="49">
        <v>97</v>
      </c>
      <c r="F36" s="48">
        <v>10</v>
      </c>
      <c r="G36" s="48">
        <f t="shared" si="0"/>
        <v>3000</v>
      </c>
      <c r="H36" s="48">
        <v>15</v>
      </c>
      <c r="I36" s="48">
        <f t="shared" si="1"/>
        <v>750</v>
      </c>
      <c r="J36" s="48">
        <v>10</v>
      </c>
      <c r="K36" s="48">
        <f t="shared" si="2"/>
        <v>1500</v>
      </c>
      <c r="L36" s="48">
        <v>5</v>
      </c>
      <c r="M36" s="48">
        <f t="shared" si="3"/>
        <v>15000</v>
      </c>
      <c r="N36" s="49">
        <v>130</v>
      </c>
      <c r="O36" s="50">
        <f t="shared" si="4"/>
        <v>7800</v>
      </c>
      <c r="P36" s="49">
        <v>5</v>
      </c>
      <c r="Q36" s="50">
        <f t="shared" si="5"/>
        <v>3250</v>
      </c>
      <c r="R36" s="49">
        <v>50</v>
      </c>
      <c r="S36" s="4">
        <f t="shared" si="6"/>
        <v>8500</v>
      </c>
    </row>
    <row r="37" spans="1:19" ht="31.5" hidden="1" customHeight="1" x14ac:dyDescent="0.25">
      <c r="A37" s="86"/>
      <c r="B37" s="87"/>
      <c r="C37" s="49">
        <v>1193</v>
      </c>
      <c r="D37" s="49">
        <v>592</v>
      </c>
      <c r="E37" s="49">
        <v>601</v>
      </c>
      <c r="F37" s="49">
        <v>30</v>
      </c>
      <c r="G37" s="48">
        <f t="shared" si="0"/>
        <v>9000</v>
      </c>
      <c r="H37" s="48">
        <v>35</v>
      </c>
      <c r="I37" s="48">
        <f t="shared" si="1"/>
        <v>1750</v>
      </c>
      <c r="J37" s="49">
        <v>30</v>
      </c>
      <c r="K37" s="48">
        <f t="shared" si="2"/>
        <v>4500</v>
      </c>
      <c r="L37" s="48">
        <v>13</v>
      </c>
      <c r="M37" s="48">
        <f t="shared" si="3"/>
        <v>39000</v>
      </c>
      <c r="N37" s="49">
        <v>240</v>
      </c>
      <c r="O37" s="50">
        <f t="shared" si="4"/>
        <v>14400</v>
      </c>
      <c r="P37" s="49">
        <v>13</v>
      </c>
      <c r="Q37" s="50">
        <f t="shared" si="5"/>
        <v>8450</v>
      </c>
      <c r="R37" s="49">
        <v>130</v>
      </c>
      <c r="S37" s="4">
        <f t="shared" si="6"/>
        <v>22100</v>
      </c>
    </row>
    <row r="38" spans="1:19" ht="15.75" hidden="1" customHeight="1" x14ac:dyDescent="0.25">
      <c r="A38" s="86"/>
      <c r="B38" s="87"/>
      <c r="C38" s="49">
        <v>328</v>
      </c>
      <c r="D38" s="49">
        <v>168</v>
      </c>
      <c r="E38" s="49">
        <v>160</v>
      </c>
      <c r="F38" s="49">
        <v>15</v>
      </c>
      <c r="G38" s="48">
        <f t="shared" si="0"/>
        <v>4500</v>
      </c>
      <c r="H38" s="48">
        <v>20</v>
      </c>
      <c r="I38" s="48">
        <f t="shared" si="1"/>
        <v>1000</v>
      </c>
      <c r="J38" s="49">
        <v>15</v>
      </c>
      <c r="K38" s="48">
        <f t="shared" si="2"/>
        <v>2250</v>
      </c>
      <c r="L38" s="48">
        <v>7</v>
      </c>
      <c r="M38" s="48">
        <f t="shared" si="3"/>
        <v>21000</v>
      </c>
      <c r="N38" s="49">
        <v>150</v>
      </c>
      <c r="O38" s="50">
        <f t="shared" si="4"/>
        <v>9000</v>
      </c>
      <c r="P38" s="49">
        <v>7</v>
      </c>
      <c r="Q38" s="50">
        <f t="shared" si="5"/>
        <v>4550</v>
      </c>
      <c r="R38" s="49">
        <v>70</v>
      </c>
      <c r="S38" s="4">
        <f t="shared" si="6"/>
        <v>11900</v>
      </c>
    </row>
    <row r="39" spans="1:19" ht="15.75" hidden="1" customHeight="1" x14ac:dyDescent="0.25">
      <c r="A39" s="86"/>
      <c r="B39" s="87"/>
      <c r="C39" s="49">
        <v>286</v>
      </c>
      <c r="D39" s="49">
        <v>152</v>
      </c>
      <c r="E39" s="49">
        <v>134</v>
      </c>
      <c r="F39" s="49">
        <v>15</v>
      </c>
      <c r="G39" s="48">
        <f t="shared" si="0"/>
        <v>4500</v>
      </c>
      <c r="H39" s="48">
        <v>20</v>
      </c>
      <c r="I39" s="48">
        <f t="shared" si="1"/>
        <v>1000</v>
      </c>
      <c r="J39" s="49">
        <v>15</v>
      </c>
      <c r="K39" s="48">
        <f t="shared" si="2"/>
        <v>2250</v>
      </c>
      <c r="L39" s="48">
        <v>7</v>
      </c>
      <c r="M39" s="48">
        <f t="shared" si="3"/>
        <v>21000</v>
      </c>
      <c r="N39" s="49">
        <v>150</v>
      </c>
      <c r="O39" s="50">
        <f t="shared" si="4"/>
        <v>9000</v>
      </c>
      <c r="P39" s="49">
        <v>7</v>
      </c>
      <c r="Q39" s="50">
        <f t="shared" si="5"/>
        <v>4550</v>
      </c>
      <c r="R39" s="49">
        <v>70</v>
      </c>
      <c r="S39" s="4">
        <f t="shared" si="6"/>
        <v>11900</v>
      </c>
    </row>
    <row r="40" spans="1:19" ht="15.75" hidden="1" customHeight="1" x14ac:dyDescent="0.25">
      <c r="A40" s="86"/>
      <c r="B40" s="87"/>
      <c r="C40" s="49">
        <v>232</v>
      </c>
      <c r="D40" s="49">
        <v>112</v>
      </c>
      <c r="E40" s="49">
        <v>120</v>
      </c>
      <c r="F40" s="48">
        <v>10</v>
      </c>
      <c r="G40" s="48">
        <f t="shared" si="0"/>
        <v>3000</v>
      </c>
      <c r="H40" s="48">
        <v>15</v>
      </c>
      <c r="I40" s="48">
        <f t="shared" si="1"/>
        <v>750</v>
      </c>
      <c r="J40" s="48">
        <v>10</v>
      </c>
      <c r="K40" s="48">
        <f t="shared" si="2"/>
        <v>1500</v>
      </c>
      <c r="L40" s="48">
        <v>5</v>
      </c>
      <c r="M40" s="48">
        <f t="shared" si="3"/>
        <v>15000</v>
      </c>
      <c r="N40" s="49">
        <v>130</v>
      </c>
      <c r="O40" s="50">
        <f t="shared" si="4"/>
        <v>7800</v>
      </c>
      <c r="P40" s="49">
        <v>5</v>
      </c>
      <c r="Q40" s="50">
        <f t="shared" si="5"/>
        <v>3250</v>
      </c>
      <c r="R40" s="49">
        <v>50</v>
      </c>
      <c r="S40" s="4">
        <f t="shared" si="6"/>
        <v>8500</v>
      </c>
    </row>
    <row r="41" spans="1:19" ht="15.75" hidden="1" customHeight="1" x14ac:dyDescent="0.25">
      <c r="A41" s="86"/>
      <c r="B41" s="87"/>
      <c r="C41" s="49">
        <v>389</v>
      </c>
      <c r="D41" s="49">
        <v>201</v>
      </c>
      <c r="E41" s="49">
        <v>188</v>
      </c>
      <c r="F41" s="49">
        <v>15</v>
      </c>
      <c r="G41" s="48">
        <f t="shared" si="0"/>
        <v>4500</v>
      </c>
      <c r="H41" s="48">
        <v>20</v>
      </c>
      <c r="I41" s="48">
        <f t="shared" si="1"/>
        <v>1000</v>
      </c>
      <c r="J41" s="49">
        <v>15</v>
      </c>
      <c r="K41" s="48">
        <f t="shared" si="2"/>
        <v>2250</v>
      </c>
      <c r="L41" s="48">
        <v>7</v>
      </c>
      <c r="M41" s="48">
        <f t="shared" si="3"/>
        <v>21000</v>
      </c>
      <c r="N41" s="49">
        <v>150</v>
      </c>
      <c r="O41" s="50">
        <f t="shared" si="4"/>
        <v>9000</v>
      </c>
      <c r="P41" s="49">
        <v>7</v>
      </c>
      <c r="Q41" s="50">
        <f t="shared" si="5"/>
        <v>4550</v>
      </c>
      <c r="R41" s="49">
        <v>70</v>
      </c>
      <c r="S41" s="4">
        <f t="shared" si="6"/>
        <v>11900</v>
      </c>
    </row>
    <row r="42" spans="1:19" ht="31.5" hidden="1" customHeight="1" x14ac:dyDescent="0.25">
      <c r="A42" s="86"/>
      <c r="B42" s="87"/>
      <c r="C42" s="49">
        <v>36</v>
      </c>
      <c r="D42" s="49">
        <v>16</v>
      </c>
      <c r="E42" s="49">
        <v>20</v>
      </c>
      <c r="F42" s="49">
        <v>5</v>
      </c>
      <c r="G42" s="48">
        <f t="shared" si="0"/>
        <v>1500</v>
      </c>
      <c r="H42" s="48">
        <v>10</v>
      </c>
      <c r="I42" s="48">
        <f t="shared" si="1"/>
        <v>500</v>
      </c>
      <c r="J42" s="49">
        <v>5</v>
      </c>
      <c r="K42" s="48">
        <f t="shared" si="2"/>
        <v>750</v>
      </c>
      <c r="L42" s="48">
        <v>3</v>
      </c>
      <c r="M42" s="48">
        <f t="shared" si="3"/>
        <v>9000</v>
      </c>
      <c r="N42" s="49">
        <v>100</v>
      </c>
      <c r="O42" s="50">
        <f t="shared" si="4"/>
        <v>6000</v>
      </c>
      <c r="P42" s="49">
        <v>3</v>
      </c>
      <c r="Q42" s="50">
        <f t="shared" si="5"/>
        <v>1950</v>
      </c>
      <c r="R42" s="49">
        <v>30</v>
      </c>
      <c r="S42" s="4">
        <f t="shared" si="6"/>
        <v>5100</v>
      </c>
    </row>
    <row r="43" spans="1:19" ht="15.75" hidden="1" customHeight="1" x14ac:dyDescent="0.25">
      <c r="A43" s="86"/>
      <c r="B43" s="87"/>
      <c r="C43" s="49">
        <v>305</v>
      </c>
      <c r="D43" s="49">
        <v>160</v>
      </c>
      <c r="E43" s="49">
        <v>145</v>
      </c>
      <c r="F43" s="49">
        <v>15</v>
      </c>
      <c r="G43" s="48">
        <f t="shared" si="0"/>
        <v>4500</v>
      </c>
      <c r="H43" s="48">
        <v>20</v>
      </c>
      <c r="I43" s="48">
        <f t="shared" si="1"/>
        <v>1000</v>
      </c>
      <c r="J43" s="49">
        <v>15</v>
      </c>
      <c r="K43" s="48">
        <f t="shared" si="2"/>
        <v>2250</v>
      </c>
      <c r="L43" s="48">
        <v>7</v>
      </c>
      <c r="M43" s="48">
        <f t="shared" si="3"/>
        <v>21000</v>
      </c>
      <c r="N43" s="49">
        <v>150</v>
      </c>
      <c r="O43" s="50">
        <f t="shared" si="4"/>
        <v>9000</v>
      </c>
      <c r="P43" s="49">
        <v>7</v>
      </c>
      <c r="Q43" s="50">
        <f t="shared" si="5"/>
        <v>4550</v>
      </c>
      <c r="R43" s="49">
        <v>70</v>
      </c>
      <c r="S43" s="4">
        <f t="shared" si="6"/>
        <v>11900</v>
      </c>
    </row>
    <row r="44" spans="1:19" ht="31.5" hidden="1" customHeight="1" x14ac:dyDescent="0.25">
      <c r="A44" s="86"/>
      <c r="B44" s="87"/>
      <c r="C44" s="49">
        <v>1319</v>
      </c>
      <c r="D44" s="49">
        <v>745</v>
      </c>
      <c r="E44" s="49">
        <v>574</v>
      </c>
      <c r="F44" s="49">
        <v>30</v>
      </c>
      <c r="G44" s="48">
        <f t="shared" si="0"/>
        <v>9000</v>
      </c>
      <c r="H44" s="48">
        <v>35</v>
      </c>
      <c r="I44" s="48">
        <f t="shared" si="1"/>
        <v>1750</v>
      </c>
      <c r="J44" s="49">
        <v>30</v>
      </c>
      <c r="K44" s="48">
        <f t="shared" si="2"/>
        <v>4500</v>
      </c>
      <c r="L44" s="48">
        <v>13</v>
      </c>
      <c r="M44" s="48">
        <f t="shared" si="3"/>
        <v>39000</v>
      </c>
      <c r="N44" s="49">
        <v>240</v>
      </c>
      <c r="O44" s="50">
        <f t="shared" si="4"/>
        <v>14400</v>
      </c>
      <c r="P44" s="49">
        <v>13</v>
      </c>
      <c r="Q44" s="50">
        <f t="shared" si="5"/>
        <v>8450</v>
      </c>
      <c r="R44" s="49">
        <v>130</v>
      </c>
      <c r="S44" s="4">
        <f t="shared" si="6"/>
        <v>22100</v>
      </c>
    </row>
    <row r="45" spans="1:19" ht="31.5" hidden="1" customHeight="1" x14ac:dyDescent="0.25">
      <c r="A45" s="86"/>
      <c r="B45" s="87"/>
      <c r="C45" s="49">
        <v>781</v>
      </c>
      <c r="D45" s="49">
        <v>400</v>
      </c>
      <c r="E45" s="49">
        <v>381</v>
      </c>
      <c r="F45" s="49">
        <v>25</v>
      </c>
      <c r="G45" s="48">
        <f t="shared" si="0"/>
        <v>7500</v>
      </c>
      <c r="H45" s="48">
        <v>30</v>
      </c>
      <c r="I45" s="48">
        <f t="shared" si="1"/>
        <v>1500</v>
      </c>
      <c r="J45" s="49">
        <v>25</v>
      </c>
      <c r="K45" s="48">
        <f t="shared" si="2"/>
        <v>3750</v>
      </c>
      <c r="L45" s="48">
        <v>11</v>
      </c>
      <c r="M45" s="48">
        <f t="shared" si="3"/>
        <v>33000</v>
      </c>
      <c r="N45" s="49">
        <v>210</v>
      </c>
      <c r="O45" s="50">
        <f t="shared" si="4"/>
        <v>12600</v>
      </c>
      <c r="P45" s="49">
        <v>11</v>
      </c>
      <c r="Q45" s="50">
        <f t="shared" si="5"/>
        <v>7150</v>
      </c>
      <c r="R45" s="49">
        <v>110</v>
      </c>
      <c r="S45" s="4">
        <f t="shared" si="6"/>
        <v>18700</v>
      </c>
    </row>
    <row r="46" spans="1:19" ht="15.75" hidden="1" customHeight="1" x14ac:dyDescent="0.25">
      <c r="A46" s="86"/>
      <c r="B46" s="87"/>
      <c r="C46" s="49">
        <v>255</v>
      </c>
      <c r="D46" s="49">
        <v>130</v>
      </c>
      <c r="E46" s="49">
        <v>125</v>
      </c>
      <c r="F46" s="49">
        <v>15</v>
      </c>
      <c r="G46" s="48">
        <f t="shared" si="0"/>
        <v>4500</v>
      </c>
      <c r="H46" s="48">
        <v>20</v>
      </c>
      <c r="I46" s="48">
        <f t="shared" si="1"/>
        <v>1000</v>
      </c>
      <c r="J46" s="49">
        <v>15</v>
      </c>
      <c r="K46" s="48">
        <f t="shared" si="2"/>
        <v>2250</v>
      </c>
      <c r="L46" s="48">
        <v>7</v>
      </c>
      <c r="M46" s="48">
        <f t="shared" si="3"/>
        <v>21000</v>
      </c>
      <c r="N46" s="49">
        <v>150</v>
      </c>
      <c r="O46" s="50">
        <f t="shared" si="4"/>
        <v>9000</v>
      </c>
      <c r="P46" s="49">
        <v>7</v>
      </c>
      <c r="Q46" s="50">
        <f t="shared" si="5"/>
        <v>4550</v>
      </c>
      <c r="R46" s="49">
        <v>70</v>
      </c>
      <c r="S46" s="4">
        <f t="shared" si="6"/>
        <v>11900</v>
      </c>
    </row>
    <row r="47" spans="1:19" ht="15.75" hidden="1" customHeight="1" x14ac:dyDescent="0.25">
      <c r="A47" s="86"/>
      <c r="B47" s="87"/>
      <c r="C47" s="49">
        <v>1408</v>
      </c>
      <c r="D47" s="49">
        <v>740</v>
      </c>
      <c r="E47" s="49">
        <v>668</v>
      </c>
      <c r="F47" s="49">
        <v>30</v>
      </c>
      <c r="G47" s="48">
        <f t="shared" si="0"/>
        <v>9000</v>
      </c>
      <c r="H47" s="48">
        <v>35</v>
      </c>
      <c r="I47" s="48">
        <f t="shared" si="1"/>
        <v>1750</v>
      </c>
      <c r="J47" s="49">
        <v>30</v>
      </c>
      <c r="K47" s="48">
        <f t="shared" si="2"/>
        <v>4500</v>
      </c>
      <c r="L47" s="48">
        <v>13</v>
      </c>
      <c r="M47" s="48">
        <f t="shared" si="3"/>
        <v>39000</v>
      </c>
      <c r="N47" s="49">
        <v>240</v>
      </c>
      <c r="O47" s="50">
        <f t="shared" si="4"/>
        <v>14400</v>
      </c>
      <c r="P47" s="49">
        <v>13</v>
      </c>
      <c r="Q47" s="50">
        <f t="shared" si="5"/>
        <v>8450</v>
      </c>
      <c r="R47" s="49">
        <v>130</v>
      </c>
      <c r="S47" s="4">
        <f t="shared" si="6"/>
        <v>22100</v>
      </c>
    </row>
    <row r="48" spans="1:19" ht="15.75" hidden="1" customHeight="1" x14ac:dyDescent="0.25">
      <c r="A48" s="86"/>
      <c r="B48" s="87"/>
      <c r="C48" s="49">
        <v>168</v>
      </c>
      <c r="D48" s="49">
        <v>82</v>
      </c>
      <c r="E48" s="49">
        <v>86</v>
      </c>
      <c r="F48" s="48">
        <v>10</v>
      </c>
      <c r="G48" s="48">
        <f t="shared" si="0"/>
        <v>3000</v>
      </c>
      <c r="H48" s="48">
        <v>15</v>
      </c>
      <c r="I48" s="48">
        <f t="shared" si="1"/>
        <v>750</v>
      </c>
      <c r="J48" s="48">
        <v>10</v>
      </c>
      <c r="K48" s="48">
        <f t="shared" si="2"/>
        <v>1500</v>
      </c>
      <c r="L48" s="48">
        <v>5</v>
      </c>
      <c r="M48" s="48">
        <f t="shared" si="3"/>
        <v>15000</v>
      </c>
      <c r="N48" s="49">
        <v>130</v>
      </c>
      <c r="O48" s="50">
        <f t="shared" si="4"/>
        <v>7800</v>
      </c>
      <c r="P48" s="49">
        <v>5</v>
      </c>
      <c r="Q48" s="50">
        <f t="shared" si="5"/>
        <v>3250</v>
      </c>
      <c r="R48" s="49">
        <v>50</v>
      </c>
      <c r="S48" s="4">
        <f t="shared" si="6"/>
        <v>8500</v>
      </c>
    </row>
    <row r="49" spans="1:19" ht="15.75" hidden="1" customHeight="1" x14ac:dyDescent="0.25">
      <c r="A49" s="86"/>
      <c r="B49" s="87"/>
      <c r="C49" s="49">
        <v>526</v>
      </c>
      <c r="D49" s="49">
        <v>280</v>
      </c>
      <c r="E49" s="49">
        <v>246</v>
      </c>
      <c r="F49" s="49">
        <v>20</v>
      </c>
      <c r="G49" s="48">
        <f t="shared" si="0"/>
        <v>6000</v>
      </c>
      <c r="H49" s="48">
        <v>25</v>
      </c>
      <c r="I49" s="48">
        <f t="shared" si="1"/>
        <v>1250</v>
      </c>
      <c r="J49" s="49">
        <v>20</v>
      </c>
      <c r="K49" s="48">
        <f t="shared" si="2"/>
        <v>3000</v>
      </c>
      <c r="L49" s="48">
        <v>9</v>
      </c>
      <c r="M49" s="48">
        <f t="shared" si="3"/>
        <v>27000</v>
      </c>
      <c r="N49" s="49">
        <v>180</v>
      </c>
      <c r="O49" s="50">
        <f t="shared" si="4"/>
        <v>10800</v>
      </c>
      <c r="P49" s="49">
        <v>9</v>
      </c>
      <c r="Q49" s="50">
        <f t="shared" si="5"/>
        <v>5850</v>
      </c>
      <c r="R49" s="49">
        <v>90</v>
      </c>
      <c r="S49" s="4">
        <f t="shared" si="6"/>
        <v>15300</v>
      </c>
    </row>
    <row r="50" spans="1:19" ht="15.75" hidden="1" customHeight="1" x14ac:dyDescent="0.25">
      <c r="A50" s="86"/>
      <c r="B50" s="87"/>
      <c r="C50" s="49">
        <v>110</v>
      </c>
      <c r="D50" s="49">
        <v>55</v>
      </c>
      <c r="E50" s="49">
        <v>55</v>
      </c>
      <c r="F50" s="48">
        <v>10</v>
      </c>
      <c r="G50" s="48">
        <f t="shared" si="0"/>
        <v>3000</v>
      </c>
      <c r="H50" s="48">
        <v>15</v>
      </c>
      <c r="I50" s="48">
        <f t="shared" si="1"/>
        <v>750</v>
      </c>
      <c r="J50" s="48">
        <v>10</v>
      </c>
      <c r="K50" s="48">
        <f t="shared" si="2"/>
        <v>1500</v>
      </c>
      <c r="L50" s="48">
        <v>5</v>
      </c>
      <c r="M50" s="48">
        <f t="shared" si="3"/>
        <v>15000</v>
      </c>
      <c r="N50" s="49">
        <v>130</v>
      </c>
      <c r="O50" s="50">
        <f t="shared" si="4"/>
        <v>7800</v>
      </c>
      <c r="P50" s="49">
        <v>5</v>
      </c>
      <c r="Q50" s="50">
        <f t="shared" si="5"/>
        <v>3250</v>
      </c>
      <c r="R50" s="49">
        <v>50</v>
      </c>
      <c r="S50" s="4">
        <f t="shared" si="6"/>
        <v>8500</v>
      </c>
    </row>
    <row r="51" spans="1:19" ht="15.75" hidden="1" customHeight="1" x14ac:dyDescent="0.25">
      <c r="A51" s="86"/>
      <c r="B51" s="87"/>
      <c r="C51" s="49">
        <v>243</v>
      </c>
      <c r="D51" s="49">
        <v>105</v>
      </c>
      <c r="E51" s="49">
        <v>138</v>
      </c>
      <c r="F51" s="48">
        <v>10</v>
      </c>
      <c r="G51" s="48">
        <f t="shared" si="0"/>
        <v>3000</v>
      </c>
      <c r="H51" s="48">
        <v>15</v>
      </c>
      <c r="I51" s="48">
        <f t="shared" si="1"/>
        <v>750</v>
      </c>
      <c r="J51" s="48">
        <v>10</v>
      </c>
      <c r="K51" s="48">
        <f t="shared" si="2"/>
        <v>1500</v>
      </c>
      <c r="L51" s="48">
        <v>5</v>
      </c>
      <c r="M51" s="48">
        <f t="shared" si="3"/>
        <v>15000</v>
      </c>
      <c r="N51" s="49">
        <v>130</v>
      </c>
      <c r="O51" s="50">
        <f t="shared" si="4"/>
        <v>7800</v>
      </c>
      <c r="P51" s="49">
        <v>5</v>
      </c>
      <c r="Q51" s="50">
        <f t="shared" si="5"/>
        <v>3250</v>
      </c>
      <c r="R51" s="49">
        <v>50</v>
      </c>
      <c r="S51" s="4">
        <f t="shared" si="6"/>
        <v>8500</v>
      </c>
    </row>
    <row r="52" spans="1:19" ht="15.75" hidden="1" customHeight="1" x14ac:dyDescent="0.25">
      <c r="A52" s="86"/>
      <c r="B52" s="87"/>
      <c r="C52" s="49">
        <v>158</v>
      </c>
      <c r="D52" s="49">
        <v>88</v>
      </c>
      <c r="E52" s="49">
        <v>70</v>
      </c>
      <c r="F52" s="48">
        <v>10</v>
      </c>
      <c r="G52" s="48">
        <f t="shared" si="0"/>
        <v>3000</v>
      </c>
      <c r="H52" s="48">
        <v>15</v>
      </c>
      <c r="I52" s="48">
        <f t="shared" si="1"/>
        <v>750</v>
      </c>
      <c r="J52" s="48">
        <v>10</v>
      </c>
      <c r="K52" s="48">
        <f t="shared" si="2"/>
        <v>1500</v>
      </c>
      <c r="L52" s="48">
        <v>5</v>
      </c>
      <c r="M52" s="48">
        <f t="shared" si="3"/>
        <v>15000</v>
      </c>
      <c r="N52" s="49">
        <v>130</v>
      </c>
      <c r="O52" s="50">
        <f t="shared" si="4"/>
        <v>7800</v>
      </c>
      <c r="P52" s="49">
        <v>5</v>
      </c>
      <c r="Q52" s="50">
        <f t="shared" si="5"/>
        <v>3250</v>
      </c>
      <c r="R52" s="49">
        <v>50</v>
      </c>
      <c r="S52" s="4">
        <f t="shared" si="6"/>
        <v>8500</v>
      </c>
    </row>
    <row r="53" spans="1:19" ht="15.75" hidden="1" customHeight="1" x14ac:dyDescent="0.25">
      <c r="A53" s="86"/>
      <c r="B53" s="87"/>
      <c r="C53" s="49">
        <v>236</v>
      </c>
      <c r="D53" s="49">
        <v>132</v>
      </c>
      <c r="E53" s="49">
        <v>104</v>
      </c>
      <c r="F53" s="48">
        <v>10</v>
      </c>
      <c r="G53" s="48">
        <f t="shared" si="0"/>
        <v>3000</v>
      </c>
      <c r="H53" s="48">
        <v>15</v>
      </c>
      <c r="I53" s="48">
        <f t="shared" si="1"/>
        <v>750</v>
      </c>
      <c r="J53" s="48">
        <v>10</v>
      </c>
      <c r="K53" s="48">
        <f t="shared" si="2"/>
        <v>1500</v>
      </c>
      <c r="L53" s="48">
        <v>5</v>
      </c>
      <c r="M53" s="48">
        <f t="shared" si="3"/>
        <v>15000</v>
      </c>
      <c r="N53" s="49">
        <v>130</v>
      </c>
      <c r="O53" s="50">
        <f t="shared" si="4"/>
        <v>7800</v>
      </c>
      <c r="P53" s="49">
        <v>5</v>
      </c>
      <c r="Q53" s="50">
        <f t="shared" si="5"/>
        <v>3250</v>
      </c>
      <c r="R53" s="49">
        <v>50</v>
      </c>
      <c r="S53" s="4">
        <f t="shared" si="6"/>
        <v>8500</v>
      </c>
    </row>
    <row r="54" spans="1:19" ht="15.75" hidden="1" customHeight="1" x14ac:dyDescent="0.25">
      <c r="A54" s="86"/>
      <c r="B54" s="87"/>
      <c r="C54" s="49">
        <v>237</v>
      </c>
      <c r="D54" s="49">
        <v>113</v>
      </c>
      <c r="E54" s="49">
        <v>124</v>
      </c>
      <c r="F54" s="48">
        <v>10</v>
      </c>
      <c r="G54" s="48">
        <f t="shared" si="0"/>
        <v>3000</v>
      </c>
      <c r="H54" s="48">
        <v>15</v>
      </c>
      <c r="I54" s="48">
        <f t="shared" si="1"/>
        <v>750</v>
      </c>
      <c r="J54" s="48">
        <v>10</v>
      </c>
      <c r="K54" s="48">
        <f t="shared" si="2"/>
        <v>1500</v>
      </c>
      <c r="L54" s="48">
        <v>5</v>
      </c>
      <c r="M54" s="48">
        <f t="shared" si="3"/>
        <v>15000</v>
      </c>
      <c r="N54" s="49">
        <v>130</v>
      </c>
      <c r="O54" s="50">
        <f t="shared" si="4"/>
        <v>7800</v>
      </c>
      <c r="P54" s="49">
        <v>5</v>
      </c>
      <c r="Q54" s="50">
        <f t="shared" si="5"/>
        <v>3250</v>
      </c>
      <c r="R54" s="49">
        <v>50</v>
      </c>
      <c r="S54" s="4">
        <f t="shared" si="6"/>
        <v>8500</v>
      </c>
    </row>
    <row r="55" spans="1:19" ht="15.75" hidden="1" customHeight="1" x14ac:dyDescent="0.25">
      <c r="A55" s="86"/>
      <c r="B55" s="87"/>
      <c r="C55" s="49">
        <v>276</v>
      </c>
      <c r="D55" s="49">
        <v>134</v>
      </c>
      <c r="E55" s="49">
        <v>142</v>
      </c>
      <c r="F55" s="49">
        <v>15</v>
      </c>
      <c r="G55" s="48">
        <f t="shared" si="0"/>
        <v>4500</v>
      </c>
      <c r="H55" s="48">
        <v>20</v>
      </c>
      <c r="I55" s="48">
        <f t="shared" si="1"/>
        <v>1000</v>
      </c>
      <c r="J55" s="49">
        <v>15</v>
      </c>
      <c r="K55" s="48">
        <f t="shared" si="2"/>
        <v>2250</v>
      </c>
      <c r="L55" s="48">
        <v>7</v>
      </c>
      <c r="M55" s="48">
        <f t="shared" si="3"/>
        <v>21000</v>
      </c>
      <c r="N55" s="49">
        <v>150</v>
      </c>
      <c r="O55" s="50">
        <f t="shared" si="4"/>
        <v>9000</v>
      </c>
      <c r="P55" s="49">
        <v>7</v>
      </c>
      <c r="Q55" s="50">
        <f t="shared" si="5"/>
        <v>4550</v>
      </c>
      <c r="R55" s="49">
        <v>70</v>
      </c>
      <c r="S55" s="4">
        <f t="shared" si="6"/>
        <v>11900</v>
      </c>
    </row>
    <row r="56" spans="1:19" ht="15.75" hidden="1" customHeight="1" x14ac:dyDescent="0.25">
      <c r="A56" s="86"/>
      <c r="B56" s="87"/>
      <c r="C56" s="49">
        <v>360</v>
      </c>
      <c r="D56" s="49">
        <v>187</v>
      </c>
      <c r="E56" s="49">
        <v>173</v>
      </c>
      <c r="F56" s="49">
        <v>15</v>
      </c>
      <c r="G56" s="48">
        <f t="shared" si="0"/>
        <v>4500</v>
      </c>
      <c r="H56" s="48">
        <v>20</v>
      </c>
      <c r="I56" s="48">
        <f t="shared" si="1"/>
        <v>1000</v>
      </c>
      <c r="J56" s="49">
        <v>15</v>
      </c>
      <c r="K56" s="48">
        <f t="shared" si="2"/>
        <v>2250</v>
      </c>
      <c r="L56" s="48">
        <v>7</v>
      </c>
      <c r="M56" s="48">
        <f t="shared" si="3"/>
        <v>21000</v>
      </c>
      <c r="N56" s="49">
        <v>150</v>
      </c>
      <c r="O56" s="50">
        <f t="shared" si="4"/>
        <v>9000</v>
      </c>
      <c r="P56" s="49">
        <v>7</v>
      </c>
      <c r="Q56" s="50">
        <f t="shared" si="5"/>
        <v>4550</v>
      </c>
      <c r="R56" s="49">
        <v>70</v>
      </c>
      <c r="S56" s="4">
        <f t="shared" si="6"/>
        <v>11900</v>
      </c>
    </row>
    <row r="57" spans="1:19" ht="15.75" hidden="1" customHeight="1" x14ac:dyDescent="0.25">
      <c r="A57" s="86"/>
      <c r="B57" s="87"/>
      <c r="C57" s="49">
        <v>171</v>
      </c>
      <c r="D57" s="49">
        <v>112</v>
      </c>
      <c r="E57" s="49">
        <v>59</v>
      </c>
      <c r="F57" s="48">
        <v>10</v>
      </c>
      <c r="G57" s="48">
        <f t="shared" si="0"/>
        <v>3000</v>
      </c>
      <c r="H57" s="48">
        <v>15</v>
      </c>
      <c r="I57" s="48">
        <f t="shared" si="1"/>
        <v>750</v>
      </c>
      <c r="J57" s="48">
        <v>10</v>
      </c>
      <c r="K57" s="48">
        <f t="shared" si="2"/>
        <v>1500</v>
      </c>
      <c r="L57" s="48">
        <v>5</v>
      </c>
      <c r="M57" s="48">
        <f t="shared" si="3"/>
        <v>15000</v>
      </c>
      <c r="N57" s="49">
        <v>130</v>
      </c>
      <c r="O57" s="50">
        <f t="shared" si="4"/>
        <v>7800</v>
      </c>
      <c r="P57" s="49">
        <v>5</v>
      </c>
      <c r="Q57" s="50">
        <f t="shared" si="5"/>
        <v>3250</v>
      </c>
      <c r="R57" s="49">
        <v>50</v>
      </c>
      <c r="S57" s="4">
        <f t="shared" si="6"/>
        <v>8500</v>
      </c>
    </row>
    <row r="58" spans="1:19" ht="15.75" hidden="1" customHeight="1" x14ac:dyDescent="0.25">
      <c r="A58" s="86"/>
      <c r="B58" s="87"/>
      <c r="C58" s="49">
        <v>127</v>
      </c>
      <c r="D58" s="49">
        <v>72</v>
      </c>
      <c r="E58" s="49">
        <v>55</v>
      </c>
      <c r="F58" s="48">
        <v>10</v>
      </c>
      <c r="G58" s="48">
        <f t="shared" si="0"/>
        <v>3000</v>
      </c>
      <c r="H58" s="48">
        <v>15</v>
      </c>
      <c r="I58" s="48">
        <f t="shared" si="1"/>
        <v>750</v>
      </c>
      <c r="J58" s="48">
        <v>10</v>
      </c>
      <c r="K58" s="48">
        <f t="shared" si="2"/>
        <v>1500</v>
      </c>
      <c r="L58" s="48">
        <v>5</v>
      </c>
      <c r="M58" s="48">
        <f t="shared" si="3"/>
        <v>15000</v>
      </c>
      <c r="N58" s="49">
        <v>130</v>
      </c>
      <c r="O58" s="50">
        <f t="shared" si="4"/>
        <v>7800</v>
      </c>
      <c r="P58" s="49">
        <v>5</v>
      </c>
      <c r="Q58" s="50">
        <f t="shared" si="5"/>
        <v>3250</v>
      </c>
      <c r="R58" s="49">
        <v>50</v>
      </c>
      <c r="S58" s="4">
        <f t="shared" si="6"/>
        <v>8500</v>
      </c>
    </row>
    <row r="59" spans="1:19" ht="15.75" hidden="1" customHeight="1" x14ac:dyDescent="0.25">
      <c r="A59" s="86"/>
      <c r="B59" s="87"/>
      <c r="C59" s="49">
        <v>426</v>
      </c>
      <c r="D59" s="49">
        <v>222</v>
      </c>
      <c r="E59" s="49">
        <v>204</v>
      </c>
      <c r="F59" s="49">
        <v>15</v>
      </c>
      <c r="G59" s="48">
        <f t="shared" si="0"/>
        <v>4500</v>
      </c>
      <c r="H59" s="48">
        <v>20</v>
      </c>
      <c r="I59" s="48">
        <f t="shared" si="1"/>
        <v>1000</v>
      </c>
      <c r="J59" s="49">
        <v>15</v>
      </c>
      <c r="K59" s="48">
        <f t="shared" si="2"/>
        <v>2250</v>
      </c>
      <c r="L59" s="48">
        <v>7</v>
      </c>
      <c r="M59" s="48">
        <f t="shared" si="3"/>
        <v>21000</v>
      </c>
      <c r="N59" s="49">
        <v>150</v>
      </c>
      <c r="O59" s="50">
        <f t="shared" si="4"/>
        <v>9000</v>
      </c>
      <c r="P59" s="49">
        <v>7</v>
      </c>
      <c r="Q59" s="50">
        <f t="shared" si="5"/>
        <v>4550</v>
      </c>
      <c r="R59" s="49">
        <v>70</v>
      </c>
      <c r="S59" s="4">
        <f t="shared" si="6"/>
        <v>11900</v>
      </c>
    </row>
    <row r="60" spans="1:19" s="14" customFormat="1" ht="15.75" hidden="1" customHeight="1" x14ac:dyDescent="0.25">
      <c r="A60" s="86"/>
      <c r="B60" s="87"/>
      <c r="C60" s="59">
        <v>550</v>
      </c>
      <c r="D60" s="59">
        <v>279</v>
      </c>
      <c r="E60" s="59">
        <v>271</v>
      </c>
      <c r="F60" s="49">
        <v>20</v>
      </c>
      <c r="G60" s="48">
        <f t="shared" si="0"/>
        <v>6000</v>
      </c>
      <c r="H60" s="48">
        <v>25</v>
      </c>
      <c r="I60" s="48">
        <f t="shared" si="1"/>
        <v>1250</v>
      </c>
      <c r="J60" s="49">
        <v>20</v>
      </c>
      <c r="K60" s="48">
        <f t="shared" si="2"/>
        <v>3000</v>
      </c>
      <c r="L60" s="48">
        <v>9</v>
      </c>
      <c r="M60" s="48">
        <f t="shared" si="3"/>
        <v>27000</v>
      </c>
      <c r="N60" s="49">
        <v>180</v>
      </c>
      <c r="O60" s="50">
        <f t="shared" si="4"/>
        <v>10800</v>
      </c>
      <c r="P60" s="49">
        <v>9</v>
      </c>
      <c r="Q60" s="50">
        <f t="shared" si="5"/>
        <v>5850</v>
      </c>
      <c r="R60" s="49">
        <v>90</v>
      </c>
      <c r="S60" s="4">
        <f t="shared" si="6"/>
        <v>15300</v>
      </c>
    </row>
    <row r="61" spans="1:19" s="54" customFormat="1" ht="44.25" customHeight="1" x14ac:dyDescent="0.25">
      <c r="A61" s="86"/>
      <c r="B61" s="87"/>
      <c r="C61" s="51"/>
      <c r="D61" s="51"/>
      <c r="E61" s="51"/>
      <c r="F61" s="51" t="s">
        <v>758</v>
      </c>
      <c r="G61" s="51"/>
      <c r="H61" s="51" t="s">
        <v>759</v>
      </c>
      <c r="I61" s="51"/>
      <c r="J61" s="51" t="s">
        <v>767</v>
      </c>
      <c r="K61" s="51"/>
      <c r="L61" s="51" t="s">
        <v>760</v>
      </c>
      <c r="M61" s="51"/>
      <c r="N61" s="51" t="s">
        <v>761</v>
      </c>
      <c r="O61" s="52"/>
      <c r="P61" s="51" t="s">
        <v>762</v>
      </c>
      <c r="Q61" s="52"/>
      <c r="R61" s="51" t="s">
        <v>763</v>
      </c>
      <c r="S61" s="53"/>
    </row>
    <row r="62" spans="1:19" ht="29.25" customHeight="1" x14ac:dyDescent="0.25">
      <c r="A62" s="86">
        <v>3</v>
      </c>
      <c r="B62" s="87" t="s">
        <v>766</v>
      </c>
      <c r="C62" s="85"/>
      <c r="D62" s="85"/>
      <c r="E62" s="85"/>
      <c r="F62" s="48">
        <f>SUM(F63:F74)</f>
        <v>175</v>
      </c>
      <c r="G62" s="48"/>
      <c r="H62" s="48">
        <f>SUM(H63:H74)</f>
        <v>235</v>
      </c>
      <c r="I62" s="48"/>
      <c r="J62" s="49">
        <f>SUM(J63:J74)</f>
        <v>175</v>
      </c>
      <c r="K62" s="48"/>
      <c r="L62" s="48">
        <f>SUM(L63:L74)</f>
        <v>82</v>
      </c>
      <c r="M62" s="48"/>
      <c r="N62" s="49">
        <f>SUM(N63:N74)</f>
        <v>1820</v>
      </c>
      <c r="O62" s="50"/>
      <c r="P62" s="49">
        <f>SUM(P63:P74)</f>
        <v>82</v>
      </c>
      <c r="Q62" s="50"/>
      <c r="R62" s="49">
        <f>SUM(R63:R74)</f>
        <v>820</v>
      </c>
      <c r="S62" s="4"/>
    </row>
    <row r="63" spans="1:19" ht="15.75" hidden="1" customHeight="1" x14ac:dyDescent="0.25">
      <c r="A63" s="86"/>
      <c r="B63" s="87"/>
      <c r="C63" s="49">
        <v>193</v>
      </c>
      <c r="D63" s="49">
        <v>97</v>
      </c>
      <c r="E63" s="49">
        <v>96</v>
      </c>
      <c r="F63" s="48">
        <v>10</v>
      </c>
      <c r="G63" s="48">
        <f t="shared" si="0"/>
        <v>3000</v>
      </c>
      <c r="H63" s="48">
        <v>15</v>
      </c>
      <c r="I63" s="48">
        <f t="shared" si="1"/>
        <v>750</v>
      </c>
      <c r="J63" s="48">
        <v>10</v>
      </c>
      <c r="K63" s="48">
        <f t="shared" si="2"/>
        <v>1500</v>
      </c>
      <c r="L63" s="48">
        <v>5</v>
      </c>
      <c r="M63" s="48">
        <f t="shared" si="3"/>
        <v>15000</v>
      </c>
      <c r="N63" s="49">
        <v>130</v>
      </c>
      <c r="O63" s="50">
        <f t="shared" si="4"/>
        <v>7800</v>
      </c>
      <c r="P63" s="49">
        <v>5</v>
      </c>
      <c r="Q63" s="50">
        <f t="shared" si="5"/>
        <v>3250</v>
      </c>
      <c r="R63" s="49">
        <v>50</v>
      </c>
      <c r="S63" s="4">
        <f t="shared" si="6"/>
        <v>8500</v>
      </c>
    </row>
    <row r="64" spans="1:19" ht="15.75" hidden="1" customHeight="1" x14ac:dyDescent="0.25">
      <c r="A64" s="86"/>
      <c r="B64" s="87"/>
      <c r="C64" s="49">
        <v>259</v>
      </c>
      <c r="D64" s="49">
        <v>130</v>
      </c>
      <c r="E64" s="49">
        <v>129</v>
      </c>
      <c r="F64" s="49">
        <v>15</v>
      </c>
      <c r="G64" s="48">
        <f t="shared" si="0"/>
        <v>4500</v>
      </c>
      <c r="H64" s="48">
        <v>20</v>
      </c>
      <c r="I64" s="48">
        <f t="shared" si="1"/>
        <v>1000</v>
      </c>
      <c r="J64" s="49">
        <v>15</v>
      </c>
      <c r="K64" s="48">
        <f t="shared" si="2"/>
        <v>2250</v>
      </c>
      <c r="L64" s="48">
        <v>7</v>
      </c>
      <c r="M64" s="48">
        <f t="shared" si="3"/>
        <v>21000</v>
      </c>
      <c r="N64" s="49">
        <v>150</v>
      </c>
      <c r="O64" s="50">
        <f t="shared" si="4"/>
        <v>9000</v>
      </c>
      <c r="P64" s="49">
        <v>7</v>
      </c>
      <c r="Q64" s="50">
        <f t="shared" si="5"/>
        <v>4550</v>
      </c>
      <c r="R64" s="49">
        <v>70</v>
      </c>
      <c r="S64" s="4">
        <f t="shared" si="6"/>
        <v>11900</v>
      </c>
    </row>
    <row r="65" spans="1:19" ht="15.75" hidden="1" customHeight="1" x14ac:dyDescent="0.25">
      <c r="A65" s="86"/>
      <c r="B65" s="87"/>
      <c r="C65" s="49">
        <v>144</v>
      </c>
      <c r="D65" s="49">
        <v>74</v>
      </c>
      <c r="E65" s="49">
        <v>70</v>
      </c>
      <c r="F65" s="48">
        <v>10</v>
      </c>
      <c r="G65" s="48">
        <f t="shared" si="0"/>
        <v>3000</v>
      </c>
      <c r="H65" s="48">
        <v>15</v>
      </c>
      <c r="I65" s="48">
        <f t="shared" si="1"/>
        <v>750</v>
      </c>
      <c r="J65" s="48">
        <v>10</v>
      </c>
      <c r="K65" s="48">
        <f t="shared" si="2"/>
        <v>1500</v>
      </c>
      <c r="L65" s="48">
        <v>5</v>
      </c>
      <c r="M65" s="48">
        <f t="shared" si="3"/>
        <v>15000</v>
      </c>
      <c r="N65" s="49">
        <v>130</v>
      </c>
      <c r="O65" s="50">
        <f t="shared" si="4"/>
        <v>7800</v>
      </c>
      <c r="P65" s="49">
        <v>5</v>
      </c>
      <c r="Q65" s="50">
        <f t="shared" si="5"/>
        <v>3250</v>
      </c>
      <c r="R65" s="49">
        <v>50</v>
      </c>
      <c r="S65" s="4">
        <f t="shared" si="6"/>
        <v>8500</v>
      </c>
    </row>
    <row r="66" spans="1:19" ht="15.75" hidden="1" customHeight="1" x14ac:dyDescent="0.25">
      <c r="A66" s="86"/>
      <c r="B66" s="87"/>
      <c r="C66" s="49">
        <v>308</v>
      </c>
      <c r="D66" s="49">
        <v>157</v>
      </c>
      <c r="E66" s="49">
        <v>151</v>
      </c>
      <c r="F66" s="49">
        <v>15</v>
      </c>
      <c r="G66" s="48">
        <f t="shared" si="0"/>
        <v>4500</v>
      </c>
      <c r="H66" s="48">
        <v>20</v>
      </c>
      <c r="I66" s="48">
        <f t="shared" si="1"/>
        <v>1000</v>
      </c>
      <c r="J66" s="49">
        <v>15</v>
      </c>
      <c r="K66" s="48">
        <f t="shared" si="2"/>
        <v>2250</v>
      </c>
      <c r="L66" s="48">
        <v>7</v>
      </c>
      <c r="M66" s="48">
        <f t="shared" si="3"/>
        <v>21000</v>
      </c>
      <c r="N66" s="49">
        <v>150</v>
      </c>
      <c r="O66" s="50">
        <f t="shared" si="4"/>
        <v>9000</v>
      </c>
      <c r="P66" s="49">
        <v>7</v>
      </c>
      <c r="Q66" s="50">
        <f t="shared" si="5"/>
        <v>4550</v>
      </c>
      <c r="R66" s="49">
        <v>70</v>
      </c>
      <c r="S66" s="4">
        <f t="shared" si="6"/>
        <v>11900</v>
      </c>
    </row>
    <row r="67" spans="1:19" ht="15.75" hidden="1" customHeight="1" x14ac:dyDescent="0.25">
      <c r="A67" s="86"/>
      <c r="B67" s="87"/>
      <c r="C67" s="49">
        <v>488</v>
      </c>
      <c r="D67" s="49">
        <v>200</v>
      </c>
      <c r="E67" s="49">
        <v>288</v>
      </c>
      <c r="F67" s="49">
        <v>15</v>
      </c>
      <c r="G67" s="48">
        <f t="shared" si="0"/>
        <v>4500</v>
      </c>
      <c r="H67" s="48">
        <v>20</v>
      </c>
      <c r="I67" s="48">
        <f t="shared" si="1"/>
        <v>1000</v>
      </c>
      <c r="J67" s="49">
        <v>15</v>
      </c>
      <c r="K67" s="48">
        <f t="shared" si="2"/>
        <v>2250</v>
      </c>
      <c r="L67" s="48">
        <v>7</v>
      </c>
      <c r="M67" s="48">
        <f t="shared" si="3"/>
        <v>21000</v>
      </c>
      <c r="N67" s="49">
        <v>150</v>
      </c>
      <c r="O67" s="50">
        <f t="shared" si="4"/>
        <v>9000</v>
      </c>
      <c r="P67" s="49">
        <v>7</v>
      </c>
      <c r="Q67" s="50">
        <f t="shared" si="5"/>
        <v>4550</v>
      </c>
      <c r="R67" s="49">
        <v>70</v>
      </c>
      <c r="S67" s="4">
        <f t="shared" si="6"/>
        <v>11900</v>
      </c>
    </row>
    <row r="68" spans="1:19" s="14" customFormat="1" ht="15.75" hidden="1" customHeight="1" x14ac:dyDescent="0.25">
      <c r="A68" s="86"/>
      <c r="B68" s="87"/>
      <c r="C68" s="60">
        <v>1647</v>
      </c>
      <c r="D68" s="60">
        <v>830</v>
      </c>
      <c r="E68" s="60">
        <v>817</v>
      </c>
      <c r="F68" s="49">
        <v>35</v>
      </c>
      <c r="G68" s="48">
        <f t="shared" si="0"/>
        <v>10500</v>
      </c>
      <c r="H68" s="48">
        <v>40</v>
      </c>
      <c r="I68" s="48">
        <f t="shared" si="1"/>
        <v>2000</v>
      </c>
      <c r="J68" s="49">
        <v>35</v>
      </c>
      <c r="K68" s="48">
        <f t="shared" si="2"/>
        <v>5250</v>
      </c>
      <c r="L68" s="48">
        <v>15</v>
      </c>
      <c r="M68" s="48">
        <f t="shared" si="3"/>
        <v>45000</v>
      </c>
      <c r="N68" s="49">
        <v>270</v>
      </c>
      <c r="O68" s="50">
        <f t="shared" si="4"/>
        <v>16200</v>
      </c>
      <c r="P68" s="49">
        <v>15</v>
      </c>
      <c r="Q68" s="50">
        <f t="shared" si="5"/>
        <v>9750</v>
      </c>
      <c r="R68" s="49">
        <v>150</v>
      </c>
      <c r="S68" s="4">
        <f t="shared" si="6"/>
        <v>25500</v>
      </c>
    </row>
    <row r="69" spans="1:19" ht="15.75" hidden="1" customHeight="1" x14ac:dyDescent="0.25">
      <c r="A69" s="86"/>
      <c r="B69" s="87"/>
      <c r="C69" s="49">
        <v>318</v>
      </c>
      <c r="D69" s="49">
        <v>147</v>
      </c>
      <c r="E69" s="49">
        <v>171</v>
      </c>
      <c r="F69" s="49">
        <v>15</v>
      </c>
      <c r="G69" s="48">
        <f t="shared" si="0"/>
        <v>4500</v>
      </c>
      <c r="H69" s="48">
        <v>20</v>
      </c>
      <c r="I69" s="48">
        <f t="shared" si="1"/>
        <v>1000</v>
      </c>
      <c r="J69" s="49">
        <v>15</v>
      </c>
      <c r="K69" s="48">
        <f t="shared" si="2"/>
        <v>2250</v>
      </c>
      <c r="L69" s="48">
        <v>7</v>
      </c>
      <c r="M69" s="48">
        <f t="shared" si="3"/>
        <v>21000</v>
      </c>
      <c r="N69" s="49">
        <v>150</v>
      </c>
      <c r="O69" s="50">
        <f t="shared" si="4"/>
        <v>9000</v>
      </c>
      <c r="P69" s="49">
        <v>7</v>
      </c>
      <c r="Q69" s="50">
        <f t="shared" si="5"/>
        <v>4550</v>
      </c>
      <c r="R69" s="49">
        <v>70</v>
      </c>
      <c r="S69" s="4">
        <f t="shared" si="6"/>
        <v>11900</v>
      </c>
    </row>
    <row r="70" spans="1:19" ht="15.75" hidden="1" customHeight="1" x14ac:dyDescent="0.25">
      <c r="A70" s="86"/>
      <c r="B70" s="87"/>
      <c r="C70" s="49">
        <v>162</v>
      </c>
      <c r="D70" s="49">
        <v>86</v>
      </c>
      <c r="E70" s="49">
        <v>76</v>
      </c>
      <c r="F70" s="48">
        <v>10</v>
      </c>
      <c r="G70" s="48">
        <f t="shared" si="0"/>
        <v>3000</v>
      </c>
      <c r="H70" s="48">
        <v>15</v>
      </c>
      <c r="I70" s="48">
        <f t="shared" si="1"/>
        <v>750</v>
      </c>
      <c r="J70" s="48">
        <v>10</v>
      </c>
      <c r="K70" s="48">
        <f t="shared" si="2"/>
        <v>1500</v>
      </c>
      <c r="L70" s="48">
        <v>5</v>
      </c>
      <c r="M70" s="48">
        <f t="shared" si="3"/>
        <v>15000</v>
      </c>
      <c r="N70" s="49">
        <v>130</v>
      </c>
      <c r="O70" s="50">
        <f t="shared" si="4"/>
        <v>7800</v>
      </c>
      <c r="P70" s="49">
        <v>5</v>
      </c>
      <c r="Q70" s="50">
        <f t="shared" si="5"/>
        <v>3250</v>
      </c>
      <c r="R70" s="49">
        <v>50</v>
      </c>
      <c r="S70" s="4">
        <f t="shared" si="6"/>
        <v>8500</v>
      </c>
    </row>
    <row r="71" spans="1:19" ht="15.75" hidden="1" customHeight="1" x14ac:dyDescent="0.25">
      <c r="A71" s="86"/>
      <c r="B71" s="87"/>
      <c r="C71" s="49">
        <v>225</v>
      </c>
      <c r="D71" s="49">
        <v>115</v>
      </c>
      <c r="E71" s="49">
        <v>110</v>
      </c>
      <c r="F71" s="48">
        <v>10</v>
      </c>
      <c r="G71" s="48">
        <f t="shared" si="0"/>
        <v>3000</v>
      </c>
      <c r="H71" s="48">
        <v>15</v>
      </c>
      <c r="I71" s="48">
        <f t="shared" si="1"/>
        <v>750</v>
      </c>
      <c r="J71" s="48">
        <v>10</v>
      </c>
      <c r="K71" s="48">
        <f t="shared" si="2"/>
        <v>1500</v>
      </c>
      <c r="L71" s="48">
        <v>5</v>
      </c>
      <c r="M71" s="48">
        <f t="shared" si="3"/>
        <v>15000</v>
      </c>
      <c r="N71" s="49">
        <v>130</v>
      </c>
      <c r="O71" s="50">
        <f t="shared" si="4"/>
        <v>7800</v>
      </c>
      <c r="P71" s="49">
        <v>5</v>
      </c>
      <c r="Q71" s="50">
        <f t="shared" si="5"/>
        <v>3250</v>
      </c>
      <c r="R71" s="49">
        <v>50</v>
      </c>
      <c r="S71" s="4">
        <f t="shared" si="6"/>
        <v>8500</v>
      </c>
    </row>
    <row r="72" spans="1:19" ht="15.75" hidden="1" customHeight="1" x14ac:dyDescent="0.25">
      <c r="A72" s="86"/>
      <c r="B72" s="87"/>
      <c r="C72" s="49">
        <v>396</v>
      </c>
      <c r="D72" s="49">
        <v>208</v>
      </c>
      <c r="E72" s="49">
        <v>188</v>
      </c>
      <c r="F72" s="49">
        <v>15</v>
      </c>
      <c r="G72" s="48">
        <f t="shared" ref="G72:G138" si="9">F72*300</f>
        <v>4500</v>
      </c>
      <c r="H72" s="48">
        <v>20</v>
      </c>
      <c r="I72" s="48">
        <f t="shared" ref="I72:I138" si="10">H72*50</f>
        <v>1000</v>
      </c>
      <c r="J72" s="49">
        <v>15</v>
      </c>
      <c r="K72" s="48">
        <f t="shared" ref="K72:K138" si="11">J72*150</f>
        <v>2250</v>
      </c>
      <c r="L72" s="48">
        <v>7</v>
      </c>
      <c r="M72" s="48">
        <f t="shared" ref="M72:M138" si="12">L72*3000</f>
        <v>21000</v>
      </c>
      <c r="N72" s="49">
        <v>150</v>
      </c>
      <c r="O72" s="50">
        <f t="shared" ref="O72:O138" si="13">N72*60</f>
        <v>9000</v>
      </c>
      <c r="P72" s="49">
        <v>7</v>
      </c>
      <c r="Q72" s="50">
        <f t="shared" ref="Q72:Q138" si="14">P72*650</f>
        <v>4550</v>
      </c>
      <c r="R72" s="49">
        <v>70</v>
      </c>
      <c r="S72" s="4">
        <f t="shared" ref="S72:S138" si="15">R72*170</f>
        <v>11900</v>
      </c>
    </row>
    <row r="73" spans="1:19" ht="15.75" hidden="1" customHeight="1" x14ac:dyDescent="0.25">
      <c r="A73" s="86"/>
      <c r="B73" s="87"/>
      <c r="C73" s="49">
        <v>456</v>
      </c>
      <c r="D73" s="49">
        <v>220</v>
      </c>
      <c r="E73" s="49">
        <v>236</v>
      </c>
      <c r="F73" s="49">
        <v>15</v>
      </c>
      <c r="G73" s="48">
        <f t="shared" si="9"/>
        <v>4500</v>
      </c>
      <c r="H73" s="48">
        <v>20</v>
      </c>
      <c r="I73" s="48">
        <f t="shared" si="10"/>
        <v>1000</v>
      </c>
      <c r="J73" s="49">
        <v>15</v>
      </c>
      <c r="K73" s="48">
        <f t="shared" si="11"/>
        <v>2250</v>
      </c>
      <c r="L73" s="48">
        <v>7</v>
      </c>
      <c r="M73" s="48">
        <f t="shared" si="12"/>
        <v>21000</v>
      </c>
      <c r="N73" s="49">
        <v>150</v>
      </c>
      <c r="O73" s="50">
        <f t="shared" si="13"/>
        <v>9000</v>
      </c>
      <c r="P73" s="49">
        <v>7</v>
      </c>
      <c r="Q73" s="50">
        <f t="shared" si="14"/>
        <v>4550</v>
      </c>
      <c r="R73" s="49">
        <v>70</v>
      </c>
      <c r="S73" s="4">
        <f t="shared" si="15"/>
        <v>11900</v>
      </c>
    </row>
    <row r="74" spans="1:19" ht="19.5" hidden="1" customHeight="1" x14ac:dyDescent="0.25">
      <c r="A74" s="86"/>
      <c r="B74" s="87"/>
      <c r="C74" s="49">
        <v>201</v>
      </c>
      <c r="D74" s="49">
        <v>101</v>
      </c>
      <c r="E74" s="49">
        <v>100</v>
      </c>
      <c r="F74" s="48">
        <v>10</v>
      </c>
      <c r="G74" s="48">
        <f t="shared" si="9"/>
        <v>3000</v>
      </c>
      <c r="H74" s="48">
        <v>15</v>
      </c>
      <c r="I74" s="48">
        <f t="shared" si="10"/>
        <v>750</v>
      </c>
      <c r="J74" s="48">
        <v>10</v>
      </c>
      <c r="K74" s="48">
        <f t="shared" si="11"/>
        <v>1500</v>
      </c>
      <c r="L74" s="48">
        <v>5</v>
      </c>
      <c r="M74" s="48">
        <f t="shared" si="12"/>
        <v>15000</v>
      </c>
      <c r="N74" s="49">
        <v>130</v>
      </c>
      <c r="O74" s="50">
        <f t="shared" si="13"/>
        <v>7800</v>
      </c>
      <c r="P74" s="49">
        <v>5</v>
      </c>
      <c r="Q74" s="50">
        <f t="shared" si="14"/>
        <v>3250</v>
      </c>
      <c r="R74" s="49">
        <v>50</v>
      </c>
      <c r="S74" s="4">
        <f t="shared" si="15"/>
        <v>8500</v>
      </c>
    </row>
    <row r="75" spans="1:19" ht="41.25" customHeight="1" x14ac:dyDescent="0.25">
      <c r="A75" s="86"/>
      <c r="B75" s="87"/>
      <c r="C75" s="49"/>
      <c r="D75" s="49"/>
      <c r="E75" s="49"/>
      <c r="F75" s="48" t="s">
        <v>764</v>
      </c>
      <c r="G75" s="48"/>
      <c r="H75" s="48" t="s">
        <v>765</v>
      </c>
      <c r="I75" s="48"/>
      <c r="J75" s="48" t="s">
        <v>768</v>
      </c>
      <c r="K75" s="48"/>
      <c r="L75" s="48" t="s">
        <v>769</v>
      </c>
      <c r="M75" s="48"/>
      <c r="N75" s="49" t="s">
        <v>770</v>
      </c>
      <c r="O75" s="50"/>
      <c r="P75" s="49" t="s">
        <v>771</v>
      </c>
      <c r="Q75" s="50"/>
      <c r="R75" s="49" t="s">
        <v>871</v>
      </c>
      <c r="S75" s="41"/>
    </row>
    <row r="76" spans="1:19" ht="25.5" customHeight="1" x14ac:dyDescent="0.25">
      <c r="A76" s="86">
        <v>4</v>
      </c>
      <c r="B76" s="87" t="s">
        <v>772</v>
      </c>
      <c r="C76" s="85"/>
      <c r="D76" s="85"/>
      <c r="E76" s="85"/>
      <c r="F76" s="48">
        <f>SUM(F77:F78)</f>
        <v>40</v>
      </c>
      <c r="G76" s="48"/>
      <c r="H76" s="48">
        <f>SUM(H77:H78)</f>
        <v>50</v>
      </c>
      <c r="I76" s="48"/>
      <c r="J76" s="49">
        <f>SUM(J77:J78)</f>
        <v>40</v>
      </c>
      <c r="K76" s="48"/>
      <c r="L76" s="48">
        <f>SUM(L77:L78)</f>
        <v>18</v>
      </c>
      <c r="M76" s="48"/>
      <c r="N76" s="49">
        <f>SUM(N77:N78)</f>
        <v>360</v>
      </c>
      <c r="O76" s="50"/>
      <c r="P76" s="49">
        <f>SUM(P77:P78)</f>
        <v>18</v>
      </c>
      <c r="Q76" s="50"/>
      <c r="R76" s="49">
        <f>SUM(R77:R78)</f>
        <v>180</v>
      </c>
      <c r="S76" s="4"/>
    </row>
    <row r="77" spans="1:19" ht="15.75" hidden="1" customHeight="1" x14ac:dyDescent="0.25">
      <c r="A77" s="86"/>
      <c r="B77" s="87"/>
      <c r="C77" s="49">
        <v>618</v>
      </c>
      <c r="D77" s="49">
        <v>317</v>
      </c>
      <c r="E77" s="49">
        <v>301</v>
      </c>
      <c r="F77" s="49">
        <v>20</v>
      </c>
      <c r="G77" s="48">
        <f t="shared" si="9"/>
        <v>6000</v>
      </c>
      <c r="H77" s="48">
        <v>25</v>
      </c>
      <c r="I77" s="48">
        <f t="shared" si="10"/>
        <v>1250</v>
      </c>
      <c r="J77" s="49">
        <v>20</v>
      </c>
      <c r="K77" s="48">
        <f t="shared" si="11"/>
        <v>3000</v>
      </c>
      <c r="L77" s="48">
        <v>9</v>
      </c>
      <c r="M77" s="48">
        <f t="shared" si="12"/>
        <v>27000</v>
      </c>
      <c r="N77" s="49">
        <v>180</v>
      </c>
      <c r="O77" s="50">
        <f t="shared" si="13"/>
        <v>10800</v>
      </c>
      <c r="P77" s="49">
        <v>9</v>
      </c>
      <c r="Q77" s="50">
        <f t="shared" si="14"/>
        <v>5850</v>
      </c>
      <c r="R77" s="49">
        <v>90</v>
      </c>
      <c r="S77" s="4">
        <f t="shared" si="15"/>
        <v>15300</v>
      </c>
    </row>
    <row r="78" spans="1:19" ht="15.75" hidden="1" customHeight="1" x14ac:dyDescent="0.25">
      <c r="A78" s="86"/>
      <c r="B78" s="87"/>
      <c r="C78" s="49">
        <v>520</v>
      </c>
      <c r="D78" s="49">
        <v>267</v>
      </c>
      <c r="E78" s="49">
        <v>253</v>
      </c>
      <c r="F78" s="49">
        <v>20</v>
      </c>
      <c r="G78" s="48">
        <f t="shared" si="9"/>
        <v>6000</v>
      </c>
      <c r="H78" s="48">
        <v>25</v>
      </c>
      <c r="I78" s="48">
        <f t="shared" si="10"/>
        <v>1250</v>
      </c>
      <c r="J78" s="49">
        <v>20</v>
      </c>
      <c r="K78" s="48">
        <f t="shared" si="11"/>
        <v>3000</v>
      </c>
      <c r="L78" s="48">
        <v>9</v>
      </c>
      <c r="M78" s="48">
        <f t="shared" si="12"/>
        <v>27000</v>
      </c>
      <c r="N78" s="49">
        <v>180</v>
      </c>
      <c r="O78" s="50">
        <f t="shared" si="13"/>
        <v>10800</v>
      </c>
      <c r="P78" s="49">
        <v>9</v>
      </c>
      <c r="Q78" s="50">
        <f t="shared" si="14"/>
        <v>5850</v>
      </c>
      <c r="R78" s="49">
        <v>90</v>
      </c>
      <c r="S78" s="4">
        <f t="shared" si="15"/>
        <v>15300</v>
      </c>
    </row>
    <row r="79" spans="1:19" ht="48.75" customHeight="1" x14ac:dyDescent="0.25">
      <c r="A79" s="86"/>
      <c r="B79" s="87"/>
      <c r="C79" s="49"/>
      <c r="D79" s="49"/>
      <c r="E79" s="49"/>
      <c r="F79" s="49" t="s">
        <v>565</v>
      </c>
      <c r="G79" s="48"/>
      <c r="H79" s="48" t="s">
        <v>773</v>
      </c>
      <c r="I79" s="48"/>
      <c r="J79" s="49" t="s">
        <v>566</v>
      </c>
      <c r="K79" s="48"/>
      <c r="L79" s="48" t="s">
        <v>774</v>
      </c>
      <c r="M79" s="48"/>
      <c r="N79" s="49" t="s">
        <v>775</v>
      </c>
      <c r="O79" s="50"/>
      <c r="P79" s="49" t="s">
        <v>776</v>
      </c>
      <c r="Q79" s="50"/>
      <c r="R79" s="49" t="s">
        <v>777</v>
      </c>
      <c r="S79" s="41"/>
    </row>
    <row r="80" spans="1:19" ht="25.5" customHeight="1" x14ac:dyDescent="0.25">
      <c r="A80" s="86">
        <v>5</v>
      </c>
      <c r="B80" s="87" t="s">
        <v>929</v>
      </c>
      <c r="C80" s="85"/>
      <c r="D80" s="85"/>
      <c r="E80" s="85"/>
      <c r="F80" s="48">
        <f>SUM(F81:F88)</f>
        <v>130</v>
      </c>
      <c r="G80" s="48"/>
      <c r="H80" s="48">
        <f>SUM(H81:H88)</f>
        <v>170</v>
      </c>
      <c r="I80" s="48"/>
      <c r="J80" s="49">
        <f>SUM(J81:J88)</f>
        <v>130</v>
      </c>
      <c r="K80" s="48"/>
      <c r="L80" s="48">
        <f>SUM(L81:L88)</f>
        <v>60</v>
      </c>
      <c r="M80" s="48"/>
      <c r="N80" s="49">
        <f>SUM(N81:N88)</f>
        <v>1290</v>
      </c>
      <c r="O80" s="50"/>
      <c r="P80" s="49">
        <f>SUM(P81:P88)</f>
        <v>60</v>
      </c>
      <c r="Q80" s="50"/>
      <c r="R80" s="49">
        <f>SUM(R81:R88)</f>
        <v>600</v>
      </c>
      <c r="S80" s="4"/>
    </row>
    <row r="81" spans="1:19" ht="15.75" hidden="1" customHeight="1" x14ac:dyDescent="0.25">
      <c r="A81" s="86"/>
      <c r="B81" s="87"/>
      <c r="C81" s="50">
        <v>1069</v>
      </c>
      <c r="D81" s="49">
        <v>517</v>
      </c>
      <c r="E81" s="49">
        <v>552</v>
      </c>
      <c r="F81" s="49">
        <v>30</v>
      </c>
      <c r="G81" s="48">
        <f t="shared" si="9"/>
        <v>9000</v>
      </c>
      <c r="H81" s="48">
        <v>35</v>
      </c>
      <c r="I81" s="48">
        <f t="shared" si="10"/>
        <v>1750</v>
      </c>
      <c r="J81" s="49">
        <v>30</v>
      </c>
      <c r="K81" s="48">
        <f t="shared" si="11"/>
        <v>4500</v>
      </c>
      <c r="L81" s="48">
        <v>13</v>
      </c>
      <c r="M81" s="48">
        <f t="shared" si="12"/>
        <v>39000</v>
      </c>
      <c r="N81" s="49">
        <v>240</v>
      </c>
      <c r="O81" s="50">
        <f t="shared" si="13"/>
        <v>14400</v>
      </c>
      <c r="P81" s="49">
        <v>13</v>
      </c>
      <c r="Q81" s="50">
        <f t="shared" si="14"/>
        <v>8450</v>
      </c>
      <c r="R81" s="49">
        <v>130</v>
      </c>
      <c r="S81" s="4">
        <f t="shared" si="15"/>
        <v>22100</v>
      </c>
    </row>
    <row r="82" spans="1:19" ht="15.75" hidden="1" customHeight="1" x14ac:dyDescent="0.25">
      <c r="A82" s="86"/>
      <c r="B82" s="87"/>
      <c r="C82" s="49">
        <v>179</v>
      </c>
      <c r="D82" s="49">
        <v>100</v>
      </c>
      <c r="E82" s="49">
        <v>79</v>
      </c>
      <c r="F82" s="48">
        <v>10</v>
      </c>
      <c r="G82" s="48">
        <f t="shared" si="9"/>
        <v>3000</v>
      </c>
      <c r="H82" s="48">
        <v>15</v>
      </c>
      <c r="I82" s="48">
        <f t="shared" si="10"/>
        <v>750</v>
      </c>
      <c r="J82" s="48">
        <v>10</v>
      </c>
      <c r="K82" s="48">
        <f t="shared" si="11"/>
        <v>1500</v>
      </c>
      <c r="L82" s="48">
        <v>5</v>
      </c>
      <c r="M82" s="48">
        <f t="shared" si="12"/>
        <v>15000</v>
      </c>
      <c r="N82" s="49">
        <v>130</v>
      </c>
      <c r="O82" s="50">
        <f t="shared" si="13"/>
        <v>7800</v>
      </c>
      <c r="P82" s="49">
        <v>5</v>
      </c>
      <c r="Q82" s="50">
        <f t="shared" si="14"/>
        <v>3250</v>
      </c>
      <c r="R82" s="49">
        <v>50</v>
      </c>
      <c r="S82" s="4">
        <f t="shared" si="15"/>
        <v>8500</v>
      </c>
    </row>
    <row r="83" spans="1:19" ht="15.75" hidden="1" customHeight="1" x14ac:dyDescent="0.25">
      <c r="A83" s="86"/>
      <c r="B83" s="87"/>
      <c r="C83" s="50">
        <v>367</v>
      </c>
      <c r="D83" s="49">
        <v>185</v>
      </c>
      <c r="E83" s="49">
        <v>182</v>
      </c>
      <c r="F83" s="49">
        <v>15</v>
      </c>
      <c r="G83" s="48">
        <f t="shared" si="9"/>
        <v>4500</v>
      </c>
      <c r="H83" s="48">
        <v>20</v>
      </c>
      <c r="I83" s="48">
        <f t="shared" si="10"/>
        <v>1000</v>
      </c>
      <c r="J83" s="49">
        <v>15</v>
      </c>
      <c r="K83" s="48">
        <f t="shared" si="11"/>
        <v>2250</v>
      </c>
      <c r="L83" s="48">
        <v>7</v>
      </c>
      <c r="M83" s="48">
        <f t="shared" si="12"/>
        <v>21000</v>
      </c>
      <c r="N83" s="49">
        <v>150</v>
      </c>
      <c r="O83" s="50">
        <f t="shared" si="13"/>
        <v>9000</v>
      </c>
      <c r="P83" s="49">
        <v>7</v>
      </c>
      <c r="Q83" s="50">
        <f t="shared" si="14"/>
        <v>4550</v>
      </c>
      <c r="R83" s="49">
        <v>70</v>
      </c>
      <c r="S83" s="4">
        <f t="shared" si="15"/>
        <v>11900</v>
      </c>
    </row>
    <row r="84" spans="1:19" ht="15.75" hidden="1" customHeight="1" x14ac:dyDescent="0.25">
      <c r="A84" s="86"/>
      <c r="B84" s="87"/>
      <c r="C84" s="50">
        <v>540</v>
      </c>
      <c r="D84" s="49">
        <v>295</v>
      </c>
      <c r="E84" s="49">
        <v>245</v>
      </c>
      <c r="F84" s="49">
        <v>20</v>
      </c>
      <c r="G84" s="48">
        <f t="shared" si="9"/>
        <v>6000</v>
      </c>
      <c r="H84" s="48">
        <v>25</v>
      </c>
      <c r="I84" s="48">
        <f t="shared" si="10"/>
        <v>1250</v>
      </c>
      <c r="J84" s="49">
        <v>20</v>
      </c>
      <c r="K84" s="48">
        <f t="shared" si="11"/>
        <v>3000</v>
      </c>
      <c r="L84" s="48">
        <v>9</v>
      </c>
      <c r="M84" s="48">
        <f t="shared" si="12"/>
        <v>27000</v>
      </c>
      <c r="N84" s="49">
        <v>180</v>
      </c>
      <c r="O84" s="50">
        <f t="shared" si="13"/>
        <v>10800</v>
      </c>
      <c r="P84" s="49">
        <v>9</v>
      </c>
      <c r="Q84" s="50">
        <f t="shared" si="14"/>
        <v>5850</v>
      </c>
      <c r="R84" s="49">
        <v>90</v>
      </c>
      <c r="S84" s="4">
        <f t="shared" si="15"/>
        <v>15300</v>
      </c>
    </row>
    <row r="85" spans="1:19" ht="15.75" hidden="1" customHeight="1" x14ac:dyDescent="0.25">
      <c r="A85" s="86"/>
      <c r="B85" s="87"/>
      <c r="C85" s="50">
        <v>419</v>
      </c>
      <c r="D85" s="49">
        <v>193</v>
      </c>
      <c r="E85" s="49">
        <v>226</v>
      </c>
      <c r="F85" s="49">
        <v>15</v>
      </c>
      <c r="G85" s="48">
        <f t="shared" si="9"/>
        <v>4500</v>
      </c>
      <c r="H85" s="48">
        <v>20</v>
      </c>
      <c r="I85" s="48">
        <f t="shared" si="10"/>
        <v>1000</v>
      </c>
      <c r="J85" s="49">
        <v>15</v>
      </c>
      <c r="K85" s="48">
        <f t="shared" si="11"/>
        <v>2250</v>
      </c>
      <c r="L85" s="48">
        <v>7</v>
      </c>
      <c r="M85" s="48">
        <f t="shared" si="12"/>
        <v>21000</v>
      </c>
      <c r="N85" s="49">
        <v>150</v>
      </c>
      <c r="O85" s="50">
        <f t="shared" si="13"/>
        <v>9000</v>
      </c>
      <c r="P85" s="49">
        <v>7</v>
      </c>
      <c r="Q85" s="50">
        <f t="shared" si="14"/>
        <v>4550</v>
      </c>
      <c r="R85" s="49">
        <v>70</v>
      </c>
      <c r="S85" s="4">
        <f t="shared" si="15"/>
        <v>11900</v>
      </c>
    </row>
    <row r="86" spans="1:19" ht="15.75" hidden="1" customHeight="1" x14ac:dyDescent="0.25">
      <c r="A86" s="86"/>
      <c r="B86" s="87"/>
      <c r="C86" s="50">
        <v>132</v>
      </c>
      <c r="D86" s="49">
        <v>60</v>
      </c>
      <c r="E86" s="49">
        <v>72</v>
      </c>
      <c r="F86" s="48">
        <v>10</v>
      </c>
      <c r="G86" s="48">
        <f t="shared" si="9"/>
        <v>3000</v>
      </c>
      <c r="H86" s="48">
        <v>15</v>
      </c>
      <c r="I86" s="48">
        <f t="shared" si="10"/>
        <v>750</v>
      </c>
      <c r="J86" s="48">
        <v>10</v>
      </c>
      <c r="K86" s="48">
        <f t="shared" si="11"/>
        <v>1500</v>
      </c>
      <c r="L86" s="48">
        <v>5</v>
      </c>
      <c r="M86" s="48">
        <f t="shared" si="12"/>
        <v>15000</v>
      </c>
      <c r="N86" s="49">
        <v>130</v>
      </c>
      <c r="O86" s="50">
        <f t="shared" si="13"/>
        <v>7800</v>
      </c>
      <c r="P86" s="49">
        <v>5</v>
      </c>
      <c r="Q86" s="50">
        <f t="shared" si="14"/>
        <v>3250</v>
      </c>
      <c r="R86" s="49">
        <v>50</v>
      </c>
      <c r="S86" s="4">
        <f t="shared" si="15"/>
        <v>8500</v>
      </c>
    </row>
    <row r="87" spans="1:19" ht="15.75" hidden="1" customHeight="1" x14ac:dyDescent="0.25">
      <c r="A87" s="86"/>
      <c r="B87" s="87"/>
      <c r="C87" s="50">
        <v>658</v>
      </c>
      <c r="D87" s="49">
        <v>341</v>
      </c>
      <c r="E87" s="49">
        <v>317</v>
      </c>
      <c r="F87" s="49">
        <v>20</v>
      </c>
      <c r="G87" s="48">
        <f t="shared" si="9"/>
        <v>6000</v>
      </c>
      <c r="H87" s="48">
        <v>25</v>
      </c>
      <c r="I87" s="48">
        <f t="shared" si="10"/>
        <v>1250</v>
      </c>
      <c r="J87" s="49">
        <v>20</v>
      </c>
      <c r="K87" s="48">
        <f t="shared" si="11"/>
        <v>3000</v>
      </c>
      <c r="L87" s="48">
        <v>9</v>
      </c>
      <c r="M87" s="48">
        <f t="shared" si="12"/>
        <v>27000</v>
      </c>
      <c r="N87" s="49">
        <v>180</v>
      </c>
      <c r="O87" s="50">
        <f t="shared" si="13"/>
        <v>10800</v>
      </c>
      <c r="P87" s="49">
        <v>9</v>
      </c>
      <c r="Q87" s="50">
        <f t="shared" si="14"/>
        <v>5850</v>
      </c>
      <c r="R87" s="49">
        <v>90</v>
      </c>
      <c r="S87" s="4">
        <f t="shared" si="15"/>
        <v>15300</v>
      </c>
    </row>
    <row r="88" spans="1:19" ht="15.75" hidden="1" customHeight="1" x14ac:dyDescent="0.25">
      <c r="A88" s="86"/>
      <c r="B88" s="87"/>
      <c r="C88" s="49">
        <v>191</v>
      </c>
      <c r="D88" s="49">
        <v>75</v>
      </c>
      <c r="E88" s="49">
        <v>116</v>
      </c>
      <c r="F88" s="48">
        <v>10</v>
      </c>
      <c r="G88" s="48">
        <f t="shared" si="9"/>
        <v>3000</v>
      </c>
      <c r="H88" s="48">
        <v>15</v>
      </c>
      <c r="I88" s="48">
        <f t="shared" si="10"/>
        <v>750</v>
      </c>
      <c r="J88" s="48">
        <v>10</v>
      </c>
      <c r="K88" s="48">
        <f t="shared" si="11"/>
        <v>1500</v>
      </c>
      <c r="L88" s="48">
        <v>5</v>
      </c>
      <c r="M88" s="48">
        <f t="shared" si="12"/>
        <v>15000</v>
      </c>
      <c r="N88" s="49">
        <v>130</v>
      </c>
      <c r="O88" s="50">
        <f t="shared" si="13"/>
        <v>7800</v>
      </c>
      <c r="P88" s="49">
        <v>5</v>
      </c>
      <c r="Q88" s="50">
        <f t="shared" si="14"/>
        <v>3250</v>
      </c>
      <c r="R88" s="49">
        <v>50</v>
      </c>
      <c r="S88" s="4">
        <f t="shared" si="15"/>
        <v>8500</v>
      </c>
    </row>
    <row r="89" spans="1:19" ht="48" customHeight="1" x14ac:dyDescent="0.25">
      <c r="A89" s="86"/>
      <c r="B89" s="87"/>
      <c r="C89" s="49"/>
      <c r="D89" s="49"/>
      <c r="E89" s="49"/>
      <c r="F89" s="48" t="s">
        <v>603</v>
      </c>
      <c r="G89" s="48"/>
      <c r="H89" s="48" t="s">
        <v>779</v>
      </c>
      <c r="I89" s="48"/>
      <c r="J89" s="48" t="s">
        <v>605</v>
      </c>
      <c r="K89" s="48"/>
      <c r="L89" s="48" t="s">
        <v>780</v>
      </c>
      <c r="M89" s="48"/>
      <c r="N89" s="49" t="s">
        <v>781</v>
      </c>
      <c r="O89" s="50"/>
      <c r="P89" s="49" t="s">
        <v>782</v>
      </c>
      <c r="Q89" s="50"/>
      <c r="R89" s="49" t="s">
        <v>872</v>
      </c>
      <c r="S89" s="41"/>
    </row>
    <row r="90" spans="1:19" s="9" customFormat="1" ht="18.75" x14ac:dyDescent="0.25">
      <c r="A90" s="3"/>
      <c r="B90" s="7" t="s">
        <v>20</v>
      </c>
      <c r="C90" s="7"/>
      <c r="D90" s="7"/>
      <c r="E90" s="7"/>
      <c r="F90" s="7">
        <f>F19+F35+F62+F76+F80</f>
        <v>885</v>
      </c>
      <c r="G90" s="7">
        <f t="shared" ref="G90:S90" si="16">SUM(G20:G88)</f>
        <v>265500</v>
      </c>
      <c r="H90" s="7">
        <f>H19+H35+H62+H76+H80</f>
        <v>1190</v>
      </c>
      <c r="I90" s="7">
        <f t="shared" si="16"/>
        <v>59500</v>
      </c>
      <c r="J90" s="7">
        <f>J19+J35+J62+J76+J80</f>
        <v>885</v>
      </c>
      <c r="K90" s="7">
        <f t="shared" si="16"/>
        <v>132750</v>
      </c>
      <c r="L90" s="7">
        <f>L19+L35+L62+L76+L80</f>
        <v>415</v>
      </c>
      <c r="M90" s="7">
        <f t="shared" si="16"/>
        <v>1245000</v>
      </c>
      <c r="N90" s="7">
        <f>N19+N35+N62+N76+N80</f>
        <v>9270</v>
      </c>
      <c r="O90" s="7">
        <f t="shared" si="16"/>
        <v>556200</v>
      </c>
      <c r="P90" s="7">
        <f>P19+P35+P62+P76+P80</f>
        <v>415</v>
      </c>
      <c r="Q90" s="7">
        <f t="shared" si="16"/>
        <v>269750</v>
      </c>
      <c r="R90" s="7">
        <f>R19+R35+R62+R76+R80</f>
        <v>4150</v>
      </c>
      <c r="S90" s="7">
        <f t="shared" si="16"/>
        <v>705500</v>
      </c>
    </row>
    <row r="91" spans="1:19" ht="18.75" hidden="1" x14ac:dyDescent="0.25">
      <c r="A91" s="3"/>
      <c r="B91" s="100" t="s">
        <v>86</v>
      </c>
      <c r="C91" s="100"/>
      <c r="D91" s="100"/>
      <c r="E91" s="100"/>
      <c r="F91" s="48"/>
      <c r="G91" s="48"/>
      <c r="H91" s="48"/>
      <c r="I91" s="48"/>
      <c r="J91" s="49"/>
      <c r="K91" s="48"/>
      <c r="L91" s="48"/>
      <c r="M91" s="48"/>
      <c r="N91" s="49"/>
      <c r="O91" s="50"/>
      <c r="P91" s="49"/>
      <c r="Q91" s="50"/>
      <c r="R91" s="49"/>
      <c r="S91" s="4"/>
    </row>
    <row r="92" spans="1:19" ht="18.75" hidden="1" x14ac:dyDescent="0.25">
      <c r="A92" s="3"/>
      <c r="B92" s="61" t="s">
        <v>87</v>
      </c>
      <c r="C92" s="85"/>
      <c r="D92" s="85"/>
      <c r="E92" s="85"/>
      <c r="F92" s="48">
        <f>SUM(F93:F98)</f>
        <v>95</v>
      </c>
      <c r="G92" s="48"/>
      <c r="H92" s="48">
        <f>SUM(H93:H98)</f>
        <v>125</v>
      </c>
      <c r="I92" s="48"/>
      <c r="J92" s="49">
        <f>SUM(J93:J98)</f>
        <v>95</v>
      </c>
      <c r="K92" s="48"/>
      <c r="L92" s="48">
        <f>SUM(L93:L98)</f>
        <v>44</v>
      </c>
      <c r="M92" s="48"/>
      <c r="N92" s="49">
        <f>SUM(N93:N98)</f>
        <v>950</v>
      </c>
      <c r="O92" s="50"/>
      <c r="P92" s="49">
        <f>SUM(P93:P98)</f>
        <v>44</v>
      </c>
      <c r="Q92" s="50"/>
      <c r="R92" s="49">
        <f>SUM(R93:R98)</f>
        <v>440</v>
      </c>
      <c r="S92" s="4"/>
    </row>
    <row r="93" spans="1:19" ht="37.5" hidden="1" x14ac:dyDescent="0.25">
      <c r="A93" s="3">
        <f>A88+1</f>
        <v>1</v>
      </c>
      <c r="B93" s="49" t="s">
        <v>88</v>
      </c>
      <c r="C93" s="49">
        <v>111</v>
      </c>
      <c r="D93" s="49">
        <v>62</v>
      </c>
      <c r="E93" s="49">
        <v>49</v>
      </c>
      <c r="F93" s="48">
        <v>10</v>
      </c>
      <c r="G93" s="48">
        <f t="shared" si="9"/>
        <v>3000</v>
      </c>
      <c r="H93" s="48">
        <v>15</v>
      </c>
      <c r="I93" s="48">
        <f t="shared" si="10"/>
        <v>750</v>
      </c>
      <c r="J93" s="48">
        <v>10</v>
      </c>
      <c r="K93" s="48">
        <f t="shared" si="11"/>
        <v>1500</v>
      </c>
      <c r="L93" s="48">
        <v>5</v>
      </c>
      <c r="M93" s="48">
        <f t="shared" si="12"/>
        <v>15000</v>
      </c>
      <c r="N93" s="49">
        <v>130</v>
      </c>
      <c r="O93" s="50">
        <f t="shared" si="13"/>
        <v>7800</v>
      </c>
      <c r="P93" s="49">
        <v>5</v>
      </c>
      <c r="Q93" s="50">
        <f t="shared" si="14"/>
        <v>3250</v>
      </c>
      <c r="R93" s="49">
        <v>50</v>
      </c>
      <c r="S93" s="4">
        <f t="shared" si="15"/>
        <v>8500</v>
      </c>
    </row>
    <row r="94" spans="1:19" ht="18.75" hidden="1" x14ac:dyDescent="0.25">
      <c r="A94" s="3">
        <f t="shared" ref="A94:A138" si="17">A93+1</f>
        <v>2</v>
      </c>
      <c r="B94" s="49" t="s">
        <v>89</v>
      </c>
      <c r="C94" s="49">
        <v>264</v>
      </c>
      <c r="D94" s="49">
        <v>176</v>
      </c>
      <c r="E94" s="49">
        <v>88</v>
      </c>
      <c r="F94" s="49">
        <v>15</v>
      </c>
      <c r="G94" s="48">
        <f t="shared" si="9"/>
        <v>4500</v>
      </c>
      <c r="H94" s="48">
        <v>20</v>
      </c>
      <c r="I94" s="48">
        <f t="shared" si="10"/>
        <v>1000</v>
      </c>
      <c r="J94" s="49">
        <v>15</v>
      </c>
      <c r="K94" s="48">
        <f t="shared" si="11"/>
        <v>2250</v>
      </c>
      <c r="L94" s="48">
        <v>7</v>
      </c>
      <c r="M94" s="48">
        <f t="shared" si="12"/>
        <v>21000</v>
      </c>
      <c r="N94" s="49">
        <v>150</v>
      </c>
      <c r="O94" s="50">
        <f t="shared" si="13"/>
        <v>9000</v>
      </c>
      <c r="P94" s="49">
        <v>7</v>
      </c>
      <c r="Q94" s="50">
        <f t="shared" si="14"/>
        <v>4550</v>
      </c>
      <c r="R94" s="49">
        <v>70</v>
      </c>
      <c r="S94" s="4">
        <f t="shared" si="15"/>
        <v>11900</v>
      </c>
    </row>
    <row r="95" spans="1:19" ht="18.75" hidden="1" x14ac:dyDescent="0.25">
      <c r="A95" s="3">
        <f t="shared" si="17"/>
        <v>3</v>
      </c>
      <c r="B95" s="49" t="s">
        <v>90</v>
      </c>
      <c r="C95" s="49">
        <v>847</v>
      </c>
      <c r="D95" s="49">
        <v>430</v>
      </c>
      <c r="E95" s="49">
        <v>417</v>
      </c>
      <c r="F95" s="49">
        <v>25</v>
      </c>
      <c r="G95" s="48">
        <f t="shared" si="9"/>
        <v>7500</v>
      </c>
      <c r="H95" s="48">
        <v>30</v>
      </c>
      <c r="I95" s="48">
        <f t="shared" si="10"/>
        <v>1500</v>
      </c>
      <c r="J95" s="49">
        <v>25</v>
      </c>
      <c r="K95" s="48">
        <f t="shared" si="11"/>
        <v>3750</v>
      </c>
      <c r="L95" s="48">
        <v>11</v>
      </c>
      <c r="M95" s="48">
        <f t="shared" si="12"/>
        <v>33000</v>
      </c>
      <c r="N95" s="49">
        <v>210</v>
      </c>
      <c r="O95" s="50">
        <f t="shared" si="13"/>
        <v>12600</v>
      </c>
      <c r="P95" s="49">
        <v>11</v>
      </c>
      <c r="Q95" s="50">
        <f t="shared" si="14"/>
        <v>7150</v>
      </c>
      <c r="R95" s="49">
        <v>110</v>
      </c>
      <c r="S95" s="4">
        <f t="shared" si="15"/>
        <v>18700</v>
      </c>
    </row>
    <row r="96" spans="1:19" ht="18.75" hidden="1" x14ac:dyDescent="0.25">
      <c r="A96" s="3">
        <f t="shared" si="17"/>
        <v>4</v>
      </c>
      <c r="B96" s="49" t="s">
        <v>91</v>
      </c>
      <c r="C96" s="49">
        <v>640</v>
      </c>
      <c r="D96" s="49">
        <v>312</v>
      </c>
      <c r="E96" s="49">
        <v>298</v>
      </c>
      <c r="F96" s="49">
        <v>20</v>
      </c>
      <c r="G96" s="48">
        <f t="shared" si="9"/>
        <v>6000</v>
      </c>
      <c r="H96" s="48">
        <v>25</v>
      </c>
      <c r="I96" s="48">
        <f t="shared" si="10"/>
        <v>1250</v>
      </c>
      <c r="J96" s="49">
        <v>20</v>
      </c>
      <c r="K96" s="48">
        <f t="shared" si="11"/>
        <v>3000</v>
      </c>
      <c r="L96" s="48">
        <v>9</v>
      </c>
      <c r="M96" s="48">
        <f t="shared" si="12"/>
        <v>27000</v>
      </c>
      <c r="N96" s="49">
        <v>180</v>
      </c>
      <c r="O96" s="50">
        <f t="shared" si="13"/>
        <v>10800</v>
      </c>
      <c r="P96" s="49">
        <v>9</v>
      </c>
      <c r="Q96" s="50">
        <f t="shared" si="14"/>
        <v>5850</v>
      </c>
      <c r="R96" s="49">
        <v>90</v>
      </c>
      <c r="S96" s="4">
        <f t="shared" si="15"/>
        <v>15300</v>
      </c>
    </row>
    <row r="97" spans="1:19" ht="18.75" hidden="1" x14ac:dyDescent="0.25">
      <c r="A97" s="3">
        <f t="shared" si="17"/>
        <v>5</v>
      </c>
      <c r="B97" s="49" t="s">
        <v>92</v>
      </c>
      <c r="C97" s="49">
        <v>146</v>
      </c>
      <c r="D97" s="49">
        <v>84</v>
      </c>
      <c r="E97" s="49">
        <v>62</v>
      </c>
      <c r="F97" s="48">
        <v>10</v>
      </c>
      <c r="G97" s="48">
        <f t="shared" si="9"/>
        <v>3000</v>
      </c>
      <c r="H97" s="48">
        <v>15</v>
      </c>
      <c r="I97" s="48">
        <f t="shared" si="10"/>
        <v>750</v>
      </c>
      <c r="J97" s="48">
        <v>10</v>
      </c>
      <c r="K97" s="48">
        <f t="shared" si="11"/>
        <v>1500</v>
      </c>
      <c r="L97" s="48">
        <v>5</v>
      </c>
      <c r="M97" s="48">
        <f t="shared" si="12"/>
        <v>15000</v>
      </c>
      <c r="N97" s="49">
        <v>130</v>
      </c>
      <c r="O97" s="50">
        <f t="shared" si="13"/>
        <v>7800</v>
      </c>
      <c r="P97" s="49">
        <v>5</v>
      </c>
      <c r="Q97" s="50">
        <f t="shared" si="14"/>
        <v>3250</v>
      </c>
      <c r="R97" s="49">
        <v>50</v>
      </c>
      <c r="S97" s="4">
        <f t="shared" si="15"/>
        <v>8500</v>
      </c>
    </row>
    <row r="98" spans="1:19" ht="18.75" hidden="1" x14ac:dyDescent="0.25">
      <c r="A98" s="3">
        <f t="shared" si="17"/>
        <v>6</v>
      </c>
      <c r="B98" s="49" t="s">
        <v>93</v>
      </c>
      <c r="C98" s="49">
        <v>494</v>
      </c>
      <c r="D98" s="49">
        <v>227</v>
      </c>
      <c r="E98" s="49">
        <v>267</v>
      </c>
      <c r="F98" s="49">
        <v>15</v>
      </c>
      <c r="G98" s="48">
        <f t="shared" si="9"/>
        <v>4500</v>
      </c>
      <c r="H98" s="48">
        <v>20</v>
      </c>
      <c r="I98" s="48">
        <f t="shared" si="10"/>
        <v>1000</v>
      </c>
      <c r="J98" s="49">
        <v>15</v>
      </c>
      <c r="K98" s="48">
        <f t="shared" si="11"/>
        <v>2250</v>
      </c>
      <c r="L98" s="48">
        <v>7</v>
      </c>
      <c r="M98" s="48">
        <f t="shared" si="12"/>
        <v>21000</v>
      </c>
      <c r="N98" s="49">
        <v>150</v>
      </c>
      <c r="O98" s="50">
        <f t="shared" si="13"/>
        <v>9000</v>
      </c>
      <c r="P98" s="49">
        <v>7</v>
      </c>
      <c r="Q98" s="50">
        <f t="shared" si="14"/>
        <v>4550</v>
      </c>
      <c r="R98" s="49">
        <v>70</v>
      </c>
      <c r="S98" s="4">
        <f t="shared" si="15"/>
        <v>11900</v>
      </c>
    </row>
    <row r="99" spans="1:19" ht="18.75" hidden="1" x14ac:dyDescent="0.25">
      <c r="A99" s="3"/>
      <c r="B99" s="61" t="s">
        <v>94</v>
      </c>
      <c r="C99" s="85"/>
      <c r="D99" s="85"/>
      <c r="E99" s="85"/>
      <c r="F99" s="48">
        <f>SUM(F100:F101)</f>
        <v>40</v>
      </c>
      <c r="G99" s="48"/>
      <c r="H99" s="48">
        <f>SUM(H100:H101)</f>
        <v>50</v>
      </c>
      <c r="I99" s="48"/>
      <c r="J99" s="49">
        <f>SUM(J100:J101)</f>
        <v>40</v>
      </c>
      <c r="K99" s="48"/>
      <c r="L99" s="48">
        <f>SUM(L100:L101)</f>
        <v>18</v>
      </c>
      <c r="M99" s="48"/>
      <c r="N99" s="49">
        <f>SUM(N100:N101)</f>
        <v>360</v>
      </c>
      <c r="O99" s="50"/>
      <c r="P99" s="49">
        <f>SUM(P100:P101)</f>
        <v>18</v>
      </c>
      <c r="Q99" s="50"/>
      <c r="R99" s="49">
        <f>SUM(R100:R101)</f>
        <v>180</v>
      </c>
      <c r="S99" s="4"/>
    </row>
    <row r="100" spans="1:19" ht="18.75" hidden="1" x14ac:dyDescent="0.25">
      <c r="A100" s="3">
        <f>A98+1</f>
        <v>7</v>
      </c>
      <c r="B100" s="49" t="s">
        <v>95</v>
      </c>
      <c r="C100" s="49">
        <v>333</v>
      </c>
      <c r="D100" s="49">
        <v>169</v>
      </c>
      <c r="E100" s="49">
        <v>164</v>
      </c>
      <c r="F100" s="49">
        <v>15</v>
      </c>
      <c r="G100" s="48">
        <f t="shared" si="9"/>
        <v>4500</v>
      </c>
      <c r="H100" s="48">
        <v>20</v>
      </c>
      <c r="I100" s="48">
        <f t="shared" si="10"/>
        <v>1000</v>
      </c>
      <c r="J100" s="49">
        <v>15</v>
      </c>
      <c r="K100" s="48">
        <f t="shared" si="11"/>
        <v>2250</v>
      </c>
      <c r="L100" s="48">
        <v>7</v>
      </c>
      <c r="M100" s="48">
        <f t="shared" si="12"/>
        <v>21000</v>
      </c>
      <c r="N100" s="49">
        <v>150</v>
      </c>
      <c r="O100" s="50">
        <f t="shared" si="13"/>
        <v>9000</v>
      </c>
      <c r="P100" s="49">
        <v>7</v>
      </c>
      <c r="Q100" s="50">
        <f t="shared" si="14"/>
        <v>4550</v>
      </c>
      <c r="R100" s="49">
        <v>70</v>
      </c>
      <c r="S100" s="4">
        <f t="shared" si="15"/>
        <v>11900</v>
      </c>
    </row>
    <row r="101" spans="1:19" ht="18.75" hidden="1" x14ac:dyDescent="0.25">
      <c r="A101" s="3">
        <f t="shared" si="17"/>
        <v>8</v>
      </c>
      <c r="B101" s="49" t="s">
        <v>96</v>
      </c>
      <c r="C101" s="49">
        <v>852</v>
      </c>
      <c r="D101" s="49">
        <v>389</v>
      </c>
      <c r="E101" s="49">
        <v>463</v>
      </c>
      <c r="F101" s="49">
        <v>25</v>
      </c>
      <c r="G101" s="48">
        <f t="shared" si="9"/>
        <v>7500</v>
      </c>
      <c r="H101" s="48">
        <v>30</v>
      </c>
      <c r="I101" s="48">
        <f t="shared" si="10"/>
        <v>1500</v>
      </c>
      <c r="J101" s="49">
        <v>25</v>
      </c>
      <c r="K101" s="48">
        <f t="shared" si="11"/>
        <v>3750</v>
      </c>
      <c r="L101" s="48">
        <v>11</v>
      </c>
      <c r="M101" s="48">
        <f t="shared" si="12"/>
        <v>33000</v>
      </c>
      <c r="N101" s="49">
        <v>210</v>
      </c>
      <c r="O101" s="50">
        <f t="shared" si="13"/>
        <v>12600</v>
      </c>
      <c r="P101" s="49">
        <v>11</v>
      </c>
      <c r="Q101" s="50">
        <f t="shared" si="14"/>
        <v>7150</v>
      </c>
      <c r="R101" s="49">
        <v>110</v>
      </c>
      <c r="S101" s="4">
        <f t="shared" si="15"/>
        <v>18700</v>
      </c>
    </row>
    <row r="102" spans="1:19" ht="18.75" hidden="1" x14ac:dyDescent="0.25">
      <c r="A102" s="3"/>
      <c r="B102" s="61" t="s">
        <v>97</v>
      </c>
      <c r="C102" s="85"/>
      <c r="D102" s="85"/>
      <c r="E102" s="85"/>
      <c r="F102" s="48">
        <f>SUM(F103:F109)</f>
        <v>120</v>
      </c>
      <c r="G102" s="48"/>
      <c r="H102" s="48">
        <f>SUM(H103:H109)</f>
        <v>155</v>
      </c>
      <c r="I102" s="48"/>
      <c r="J102" s="49">
        <f>SUM(J103:J109)</f>
        <v>120</v>
      </c>
      <c r="K102" s="48"/>
      <c r="L102" s="48">
        <f>SUM(L103:L109)</f>
        <v>55</v>
      </c>
      <c r="M102" s="48"/>
      <c r="N102" s="49">
        <f>SUM(N103:N109)</f>
        <v>1140</v>
      </c>
      <c r="O102" s="50"/>
      <c r="P102" s="49">
        <f>SUM(P103:P109)</f>
        <v>55</v>
      </c>
      <c r="Q102" s="50"/>
      <c r="R102" s="49">
        <f>SUM(R103:R109)</f>
        <v>550</v>
      </c>
      <c r="S102" s="4"/>
    </row>
    <row r="103" spans="1:19" ht="18.75" hidden="1" x14ac:dyDescent="0.25">
      <c r="A103" s="3">
        <f>A101+1</f>
        <v>9</v>
      </c>
      <c r="B103" s="49" t="s">
        <v>98</v>
      </c>
      <c r="C103" s="49">
        <v>322</v>
      </c>
      <c r="D103" s="49">
        <v>165</v>
      </c>
      <c r="E103" s="49">
        <v>157</v>
      </c>
      <c r="F103" s="49">
        <v>15</v>
      </c>
      <c r="G103" s="48">
        <f t="shared" si="9"/>
        <v>4500</v>
      </c>
      <c r="H103" s="48">
        <v>20</v>
      </c>
      <c r="I103" s="48">
        <f t="shared" si="10"/>
        <v>1000</v>
      </c>
      <c r="J103" s="49">
        <v>15</v>
      </c>
      <c r="K103" s="48">
        <f t="shared" si="11"/>
        <v>2250</v>
      </c>
      <c r="L103" s="48">
        <v>7</v>
      </c>
      <c r="M103" s="48">
        <f t="shared" si="12"/>
        <v>21000</v>
      </c>
      <c r="N103" s="49">
        <v>150</v>
      </c>
      <c r="O103" s="50">
        <f t="shared" si="13"/>
        <v>9000</v>
      </c>
      <c r="P103" s="49">
        <v>7</v>
      </c>
      <c r="Q103" s="50">
        <f t="shared" si="14"/>
        <v>4550</v>
      </c>
      <c r="R103" s="49">
        <v>70</v>
      </c>
      <c r="S103" s="4">
        <f t="shared" si="15"/>
        <v>11900</v>
      </c>
    </row>
    <row r="104" spans="1:19" ht="18.75" hidden="1" x14ac:dyDescent="0.25">
      <c r="A104" s="3">
        <f t="shared" si="17"/>
        <v>10</v>
      </c>
      <c r="B104" s="49" t="s">
        <v>99</v>
      </c>
      <c r="C104" s="49">
        <v>340</v>
      </c>
      <c r="D104" s="49">
        <v>169</v>
      </c>
      <c r="E104" s="49">
        <v>171</v>
      </c>
      <c r="F104" s="49">
        <v>15</v>
      </c>
      <c r="G104" s="48">
        <f t="shared" si="9"/>
        <v>4500</v>
      </c>
      <c r="H104" s="48">
        <v>20</v>
      </c>
      <c r="I104" s="48">
        <f t="shared" si="10"/>
        <v>1000</v>
      </c>
      <c r="J104" s="49">
        <v>15</v>
      </c>
      <c r="K104" s="48">
        <f t="shared" si="11"/>
        <v>2250</v>
      </c>
      <c r="L104" s="48">
        <v>7</v>
      </c>
      <c r="M104" s="48">
        <f t="shared" si="12"/>
        <v>21000</v>
      </c>
      <c r="N104" s="49">
        <v>150</v>
      </c>
      <c r="O104" s="50">
        <f t="shared" si="13"/>
        <v>9000</v>
      </c>
      <c r="P104" s="49">
        <v>7</v>
      </c>
      <c r="Q104" s="50">
        <f t="shared" si="14"/>
        <v>4550</v>
      </c>
      <c r="R104" s="49">
        <v>70</v>
      </c>
      <c r="S104" s="4">
        <f t="shared" si="15"/>
        <v>11900</v>
      </c>
    </row>
    <row r="105" spans="1:19" ht="18.75" hidden="1" x14ac:dyDescent="0.25">
      <c r="A105" s="3">
        <f t="shared" si="17"/>
        <v>11</v>
      </c>
      <c r="B105" s="49" t="s">
        <v>100</v>
      </c>
      <c r="C105" s="49">
        <v>351</v>
      </c>
      <c r="D105" s="49">
        <v>186</v>
      </c>
      <c r="E105" s="49">
        <v>165</v>
      </c>
      <c r="F105" s="49">
        <v>15</v>
      </c>
      <c r="G105" s="48">
        <f t="shared" si="9"/>
        <v>4500</v>
      </c>
      <c r="H105" s="48">
        <v>20</v>
      </c>
      <c r="I105" s="48">
        <f t="shared" si="10"/>
        <v>1000</v>
      </c>
      <c r="J105" s="49">
        <v>15</v>
      </c>
      <c r="K105" s="48">
        <f t="shared" si="11"/>
        <v>2250</v>
      </c>
      <c r="L105" s="48">
        <v>7</v>
      </c>
      <c r="M105" s="48">
        <f t="shared" si="12"/>
        <v>21000</v>
      </c>
      <c r="N105" s="49">
        <v>150</v>
      </c>
      <c r="O105" s="50">
        <f t="shared" si="13"/>
        <v>9000</v>
      </c>
      <c r="P105" s="49">
        <v>7</v>
      </c>
      <c r="Q105" s="50">
        <f t="shared" si="14"/>
        <v>4550</v>
      </c>
      <c r="R105" s="49">
        <v>70</v>
      </c>
      <c r="S105" s="4">
        <f t="shared" si="15"/>
        <v>11900</v>
      </c>
    </row>
    <row r="106" spans="1:19" ht="18.75" hidden="1" x14ac:dyDescent="0.25">
      <c r="A106" s="3">
        <f t="shared" si="17"/>
        <v>12</v>
      </c>
      <c r="B106" s="49" t="s">
        <v>101</v>
      </c>
      <c r="C106" s="49">
        <v>643</v>
      </c>
      <c r="D106" s="49">
        <v>345</v>
      </c>
      <c r="E106" s="49">
        <v>298</v>
      </c>
      <c r="F106" s="49">
        <v>20</v>
      </c>
      <c r="G106" s="48">
        <f t="shared" si="9"/>
        <v>6000</v>
      </c>
      <c r="H106" s="48">
        <v>25</v>
      </c>
      <c r="I106" s="48">
        <f t="shared" si="10"/>
        <v>1250</v>
      </c>
      <c r="J106" s="49">
        <v>20</v>
      </c>
      <c r="K106" s="48">
        <f t="shared" si="11"/>
        <v>3000</v>
      </c>
      <c r="L106" s="48">
        <v>9</v>
      </c>
      <c r="M106" s="48">
        <f t="shared" si="12"/>
        <v>27000</v>
      </c>
      <c r="N106" s="49">
        <v>180</v>
      </c>
      <c r="O106" s="50">
        <f t="shared" si="13"/>
        <v>10800</v>
      </c>
      <c r="P106" s="49">
        <v>9</v>
      </c>
      <c r="Q106" s="50">
        <f t="shared" si="14"/>
        <v>5850</v>
      </c>
      <c r="R106" s="49">
        <v>90</v>
      </c>
      <c r="S106" s="4">
        <f t="shared" si="15"/>
        <v>15300</v>
      </c>
    </row>
    <row r="107" spans="1:19" ht="37.5" hidden="1" x14ac:dyDescent="0.25">
      <c r="A107" s="3">
        <f t="shared" si="17"/>
        <v>13</v>
      </c>
      <c r="B107" s="49" t="s">
        <v>102</v>
      </c>
      <c r="C107" s="49">
        <v>710</v>
      </c>
      <c r="D107" s="49">
        <v>356</v>
      </c>
      <c r="E107" s="49">
        <v>354</v>
      </c>
      <c r="F107" s="49">
        <v>20</v>
      </c>
      <c r="G107" s="48">
        <f t="shared" si="9"/>
        <v>6000</v>
      </c>
      <c r="H107" s="48">
        <v>25</v>
      </c>
      <c r="I107" s="48">
        <f t="shared" si="10"/>
        <v>1250</v>
      </c>
      <c r="J107" s="49">
        <v>20</v>
      </c>
      <c r="K107" s="48">
        <f t="shared" si="11"/>
        <v>3000</v>
      </c>
      <c r="L107" s="48">
        <v>9</v>
      </c>
      <c r="M107" s="48">
        <f t="shared" si="12"/>
        <v>27000</v>
      </c>
      <c r="N107" s="49">
        <v>180</v>
      </c>
      <c r="O107" s="50">
        <f t="shared" si="13"/>
        <v>10800</v>
      </c>
      <c r="P107" s="49">
        <v>9</v>
      </c>
      <c r="Q107" s="50">
        <f t="shared" si="14"/>
        <v>5850</v>
      </c>
      <c r="R107" s="49">
        <v>90</v>
      </c>
      <c r="S107" s="4">
        <f t="shared" si="15"/>
        <v>15300</v>
      </c>
    </row>
    <row r="108" spans="1:19" ht="37.5" hidden="1" x14ac:dyDescent="0.25">
      <c r="A108" s="3">
        <f t="shared" si="17"/>
        <v>14</v>
      </c>
      <c r="B108" s="49" t="s">
        <v>103</v>
      </c>
      <c r="C108" s="49">
        <v>418</v>
      </c>
      <c r="D108" s="49">
        <v>168</v>
      </c>
      <c r="E108" s="49">
        <v>250</v>
      </c>
      <c r="F108" s="49">
        <v>15</v>
      </c>
      <c r="G108" s="48">
        <f t="shared" si="9"/>
        <v>4500</v>
      </c>
      <c r="H108" s="48">
        <v>20</v>
      </c>
      <c r="I108" s="48">
        <f t="shared" si="10"/>
        <v>1000</v>
      </c>
      <c r="J108" s="49">
        <v>15</v>
      </c>
      <c r="K108" s="48">
        <f t="shared" si="11"/>
        <v>2250</v>
      </c>
      <c r="L108" s="48">
        <v>7</v>
      </c>
      <c r="M108" s="48">
        <f t="shared" si="12"/>
        <v>21000</v>
      </c>
      <c r="N108" s="49">
        <v>150</v>
      </c>
      <c r="O108" s="50">
        <f t="shared" si="13"/>
        <v>9000</v>
      </c>
      <c r="P108" s="49">
        <v>7</v>
      </c>
      <c r="Q108" s="50">
        <f t="shared" si="14"/>
        <v>4550</v>
      </c>
      <c r="R108" s="49">
        <v>70</v>
      </c>
      <c r="S108" s="4">
        <f t="shared" si="15"/>
        <v>11900</v>
      </c>
    </row>
    <row r="109" spans="1:19" ht="18.75" hidden="1" x14ac:dyDescent="0.25">
      <c r="A109" s="3">
        <f t="shared" si="17"/>
        <v>15</v>
      </c>
      <c r="B109" s="49" t="s">
        <v>104</v>
      </c>
      <c r="C109" s="49">
        <v>666</v>
      </c>
      <c r="D109" s="49">
        <v>355</v>
      </c>
      <c r="E109" s="49">
        <v>311</v>
      </c>
      <c r="F109" s="49">
        <v>20</v>
      </c>
      <c r="G109" s="48">
        <f t="shared" si="9"/>
        <v>6000</v>
      </c>
      <c r="H109" s="48">
        <v>25</v>
      </c>
      <c r="I109" s="48">
        <f t="shared" si="10"/>
        <v>1250</v>
      </c>
      <c r="J109" s="49">
        <v>20</v>
      </c>
      <c r="K109" s="48">
        <f t="shared" si="11"/>
        <v>3000</v>
      </c>
      <c r="L109" s="48">
        <v>9</v>
      </c>
      <c r="M109" s="48">
        <f t="shared" si="12"/>
        <v>27000</v>
      </c>
      <c r="N109" s="49">
        <v>180</v>
      </c>
      <c r="O109" s="50">
        <f t="shared" si="13"/>
        <v>10800</v>
      </c>
      <c r="P109" s="49">
        <v>9</v>
      </c>
      <c r="Q109" s="50">
        <f t="shared" si="14"/>
        <v>5850</v>
      </c>
      <c r="R109" s="49">
        <v>90</v>
      </c>
      <c r="S109" s="4">
        <f t="shared" si="15"/>
        <v>15300</v>
      </c>
    </row>
    <row r="110" spans="1:19" ht="18.75" hidden="1" x14ac:dyDescent="0.25">
      <c r="A110" s="3"/>
      <c r="B110" s="61" t="s">
        <v>105</v>
      </c>
      <c r="C110" s="85"/>
      <c r="D110" s="85"/>
      <c r="E110" s="85"/>
      <c r="F110" s="48">
        <f>SUM(F111:F122)</f>
        <v>210</v>
      </c>
      <c r="G110" s="48"/>
      <c r="H110" s="48">
        <f>SUM(H111:H122)</f>
        <v>270</v>
      </c>
      <c r="I110" s="48"/>
      <c r="J110" s="49">
        <f>SUM(J111:J122)</f>
        <v>210</v>
      </c>
      <c r="K110" s="48"/>
      <c r="L110" s="48">
        <f>SUM(L111:L122)</f>
        <v>96</v>
      </c>
      <c r="M110" s="48"/>
      <c r="N110" s="49">
        <f>SUM(N111:N122)</f>
        <v>2000</v>
      </c>
      <c r="O110" s="50"/>
      <c r="P110" s="49">
        <f>SUM(P111:P122)</f>
        <v>96</v>
      </c>
      <c r="Q110" s="50"/>
      <c r="R110" s="49">
        <f>SUM(R111:R122)</f>
        <v>960</v>
      </c>
      <c r="S110" s="4"/>
    </row>
    <row r="111" spans="1:19" ht="18.75" hidden="1" x14ac:dyDescent="0.25">
      <c r="A111" s="3">
        <f>A109+1</f>
        <v>16</v>
      </c>
      <c r="B111" s="49" t="s">
        <v>106</v>
      </c>
      <c r="C111" s="49">
        <v>1158</v>
      </c>
      <c r="D111" s="49">
        <v>575</v>
      </c>
      <c r="E111" s="49">
        <v>583</v>
      </c>
      <c r="F111" s="49">
        <v>30</v>
      </c>
      <c r="G111" s="48">
        <f t="shared" si="9"/>
        <v>9000</v>
      </c>
      <c r="H111" s="48">
        <v>35</v>
      </c>
      <c r="I111" s="48">
        <f t="shared" si="10"/>
        <v>1750</v>
      </c>
      <c r="J111" s="49">
        <v>30</v>
      </c>
      <c r="K111" s="48">
        <f t="shared" si="11"/>
        <v>4500</v>
      </c>
      <c r="L111" s="48">
        <v>13</v>
      </c>
      <c r="M111" s="48">
        <f t="shared" si="12"/>
        <v>39000</v>
      </c>
      <c r="N111" s="49">
        <v>240</v>
      </c>
      <c r="O111" s="50">
        <f t="shared" si="13"/>
        <v>14400</v>
      </c>
      <c r="P111" s="49">
        <v>13</v>
      </c>
      <c r="Q111" s="50">
        <f t="shared" si="14"/>
        <v>8450</v>
      </c>
      <c r="R111" s="49">
        <v>130</v>
      </c>
      <c r="S111" s="4">
        <f t="shared" si="15"/>
        <v>22100</v>
      </c>
    </row>
    <row r="112" spans="1:19" ht="18.75" hidden="1" x14ac:dyDescent="0.25">
      <c r="A112" s="3">
        <f t="shared" si="17"/>
        <v>17</v>
      </c>
      <c r="B112" s="49" t="s">
        <v>107</v>
      </c>
      <c r="C112" s="49">
        <v>805</v>
      </c>
      <c r="D112" s="49">
        <v>418</v>
      </c>
      <c r="E112" s="49">
        <v>387</v>
      </c>
      <c r="F112" s="49">
        <v>25</v>
      </c>
      <c r="G112" s="48">
        <f t="shared" si="9"/>
        <v>7500</v>
      </c>
      <c r="H112" s="48">
        <v>30</v>
      </c>
      <c r="I112" s="48">
        <f t="shared" si="10"/>
        <v>1500</v>
      </c>
      <c r="J112" s="49">
        <v>25</v>
      </c>
      <c r="K112" s="48">
        <f t="shared" si="11"/>
        <v>3750</v>
      </c>
      <c r="L112" s="48">
        <v>11</v>
      </c>
      <c r="M112" s="48">
        <f t="shared" si="12"/>
        <v>33000</v>
      </c>
      <c r="N112" s="49">
        <v>210</v>
      </c>
      <c r="O112" s="50">
        <f t="shared" si="13"/>
        <v>12600</v>
      </c>
      <c r="P112" s="49">
        <v>11</v>
      </c>
      <c r="Q112" s="50">
        <f t="shared" si="14"/>
        <v>7150</v>
      </c>
      <c r="R112" s="49">
        <v>110</v>
      </c>
      <c r="S112" s="4">
        <f t="shared" si="15"/>
        <v>18700</v>
      </c>
    </row>
    <row r="113" spans="1:19" ht="18.75" hidden="1" x14ac:dyDescent="0.25">
      <c r="A113" s="3">
        <f t="shared" si="17"/>
        <v>18</v>
      </c>
      <c r="B113" s="49" t="s">
        <v>108</v>
      </c>
      <c r="C113" s="49">
        <v>375</v>
      </c>
      <c r="D113" s="49">
        <v>183</v>
      </c>
      <c r="E113" s="49">
        <v>192</v>
      </c>
      <c r="F113" s="49">
        <v>15</v>
      </c>
      <c r="G113" s="48">
        <f t="shared" si="9"/>
        <v>4500</v>
      </c>
      <c r="H113" s="48">
        <v>20</v>
      </c>
      <c r="I113" s="48">
        <f t="shared" si="10"/>
        <v>1000</v>
      </c>
      <c r="J113" s="49">
        <v>15</v>
      </c>
      <c r="K113" s="48">
        <f t="shared" si="11"/>
        <v>2250</v>
      </c>
      <c r="L113" s="48">
        <v>7</v>
      </c>
      <c r="M113" s="48">
        <f t="shared" si="12"/>
        <v>21000</v>
      </c>
      <c r="N113" s="49">
        <v>150</v>
      </c>
      <c r="O113" s="50">
        <f t="shared" si="13"/>
        <v>9000</v>
      </c>
      <c r="P113" s="49">
        <v>7</v>
      </c>
      <c r="Q113" s="50">
        <f t="shared" si="14"/>
        <v>4550</v>
      </c>
      <c r="R113" s="49">
        <v>70</v>
      </c>
      <c r="S113" s="4">
        <f t="shared" si="15"/>
        <v>11900</v>
      </c>
    </row>
    <row r="114" spans="1:19" ht="18.75" hidden="1" x14ac:dyDescent="0.25">
      <c r="A114" s="3">
        <f t="shared" si="17"/>
        <v>19</v>
      </c>
      <c r="B114" s="49" t="s">
        <v>109</v>
      </c>
      <c r="C114" s="49">
        <v>182</v>
      </c>
      <c r="D114" s="49">
        <v>98</v>
      </c>
      <c r="E114" s="49">
        <v>83</v>
      </c>
      <c r="F114" s="48">
        <v>10</v>
      </c>
      <c r="G114" s="48">
        <f t="shared" si="9"/>
        <v>3000</v>
      </c>
      <c r="H114" s="48">
        <v>15</v>
      </c>
      <c r="I114" s="48">
        <f t="shared" si="10"/>
        <v>750</v>
      </c>
      <c r="J114" s="48">
        <v>10</v>
      </c>
      <c r="K114" s="48">
        <f t="shared" si="11"/>
        <v>1500</v>
      </c>
      <c r="L114" s="48">
        <v>5</v>
      </c>
      <c r="M114" s="48">
        <f t="shared" si="12"/>
        <v>15000</v>
      </c>
      <c r="N114" s="49">
        <v>130</v>
      </c>
      <c r="O114" s="50">
        <f t="shared" si="13"/>
        <v>7800</v>
      </c>
      <c r="P114" s="49">
        <v>5</v>
      </c>
      <c r="Q114" s="50">
        <f t="shared" si="14"/>
        <v>3250</v>
      </c>
      <c r="R114" s="49">
        <v>50</v>
      </c>
      <c r="S114" s="4">
        <f t="shared" si="15"/>
        <v>8500</v>
      </c>
    </row>
    <row r="115" spans="1:19" ht="18.75" hidden="1" x14ac:dyDescent="0.25">
      <c r="A115" s="3">
        <f t="shared" si="17"/>
        <v>20</v>
      </c>
      <c r="B115" s="49" t="s">
        <v>110</v>
      </c>
      <c r="C115" s="49">
        <v>412</v>
      </c>
      <c r="D115" s="49">
        <v>189</v>
      </c>
      <c r="E115" s="49">
        <v>223</v>
      </c>
      <c r="F115" s="49">
        <v>15</v>
      </c>
      <c r="G115" s="48">
        <f t="shared" si="9"/>
        <v>4500</v>
      </c>
      <c r="H115" s="48">
        <v>20</v>
      </c>
      <c r="I115" s="48">
        <f t="shared" si="10"/>
        <v>1000</v>
      </c>
      <c r="J115" s="49">
        <v>15</v>
      </c>
      <c r="K115" s="48">
        <f t="shared" si="11"/>
        <v>2250</v>
      </c>
      <c r="L115" s="48">
        <v>7</v>
      </c>
      <c r="M115" s="48">
        <f t="shared" si="12"/>
        <v>21000</v>
      </c>
      <c r="N115" s="49">
        <v>150</v>
      </c>
      <c r="O115" s="50">
        <f t="shared" si="13"/>
        <v>9000</v>
      </c>
      <c r="P115" s="49">
        <v>7</v>
      </c>
      <c r="Q115" s="50">
        <f t="shared" si="14"/>
        <v>4550</v>
      </c>
      <c r="R115" s="49">
        <v>70</v>
      </c>
      <c r="S115" s="4">
        <f t="shared" si="15"/>
        <v>11900</v>
      </c>
    </row>
    <row r="116" spans="1:19" ht="18.75" hidden="1" x14ac:dyDescent="0.25">
      <c r="A116" s="3">
        <f t="shared" si="17"/>
        <v>21</v>
      </c>
      <c r="B116" s="49" t="s">
        <v>111</v>
      </c>
      <c r="C116" s="49">
        <v>370</v>
      </c>
      <c r="D116" s="49">
        <v>153</v>
      </c>
      <c r="E116" s="49">
        <v>217</v>
      </c>
      <c r="F116" s="49">
        <v>15</v>
      </c>
      <c r="G116" s="48">
        <f t="shared" si="9"/>
        <v>4500</v>
      </c>
      <c r="H116" s="48">
        <v>20</v>
      </c>
      <c r="I116" s="48">
        <f t="shared" si="10"/>
        <v>1000</v>
      </c>
      <c r="J116" s="49">
        <v>15</v>
      </c>
      <c r="K116" s="48">
        <f t="shared" si="11"/>
        <v>2250</v>
      </c>
      <c r="L116" s="48">
        <v>7</v>
      </c>
      <c r="M116" s="48">
        <f t="shared" si="12"/>
        <v>21000</v>
      </c>
      <c r="N116" s="49">
        <v>150</v>
      </c>
      <c r="O116" s="50">
        <f t="shared" si="13"/>
        <v>9000</v>
      </c>
      <c r="P116" s="49">
        <v>7</v>
      </c>
      <c r="Q116" s="50">
        <f t="shared" si="14"/>
        <v>4550</v>
      </c>
      <c r="R116" s="49">
        <v>70</v>
      </c>
      <c r="S116" s="4">
        <f t="shared" si="15"/>
        <v>11900</v>
      </c>
    </row>
    <row r="117" spans="1:19" ht="18.75" hidden="1" x14ac:dyDescent="0.25">
      <c r="A117" s="3">
        <f t="shared" si="17"/>
        <v>22</v>
      </c>
      <c r="B117" s="49" t="s">
        <v>112</v>
      </c>
      <c r="C117" s="49">
        <v>544</v>
      </c>
      <c r="D117" s="49">
        <v>283</v>
      </c>
      <c r="E117" s="49">
        <v>261</v>
      </c>
      <c r="F117" s="49">
        <v>20</v>
      </c>
      <c r="G117" s="48">
        <f t="shared" si="9"/>
        <v>6000</v>
      </c>
      <c r="H117" s="48">
        <v>25</v>
      </c>
      <c r="I117" s="48">
        <f t="shared" si="10"/>
        <v>1250</v>
      </c>
      <c r="J117" s="49">
        <v>20</v>
      </c>
      <c r="K117" s="48">
        <f t="shared" si="11"/>
        <v>3000</v>
      </c>
      <c r="L117" s="48">
        <v>9</v>
      </c>
      <c r="M117" s="48">
        <f t="shared" si="12"/>
        <v>27000</v>
      </c>
      <c r="N117" s="49">
        <v>180</v>
      </c>
      <c r="O117" s="50">
        <f t="shared" si="13"/>
        <v>10800</v>
      </c>
      <c r="P117" s="49">
        <v>9</v>
      </c>
      <c r="Q117" s="50">
        <f t="shared" si="14"/>
        <v>5850</v>
      </c>
      <c r="R117" s="49">
        <v>90</v>
      </c>
      <c r="S117" s="4">
        <f t="shared" si="15"/>
        <v>15300</v>
      </c>
    </row>
    <row r="118" spans="1:19" ht="18.75" hidden="1" x14ac:dyDescent="0.25">
      <c r="A118" s="3">
        <f t="shared" si="17"/>
        <v>23</v>
      </c>
      <c r="B118" s="49" t="s">
        <v>113</v>
      </c>
      <c r="C118" s="49">
        <v>280</v>
      </c>
      <c r="D118" s="49">
        <v>140</v>
      </c>
      <c r="E118" s="49">
        <v>140</v>
      </c>
      <c r="F118" s="49">
        <v>15</v>
      </c>
      <c r="G118" s="48">
        <f t="shared" si="9"/>
        <v>4500</v>
      </c>
      <c r="H118" s="48">
        <v>20</v>
      </c>
      <c r="I118" s="48">
        <f t="shared" si="10"/>
        <v>1000</v>
      </c>
      <c r="J118" s="49">
        <v>15</v>
      </c>
      <c r="K118" s="48">
        <f t="shared" si="11"/>
        <v>2250</v>
      </c>
      <c r="L118" s="48">
        <v>7</v>
      </c>
      <c r="M118" s="48">
        <f t="shared" si="12"/>
        <v>21000</v>
      </c>
      <c r="N118" s="49">
        <v>150</v>
      </c>
      <c r="O118" s="50">
        <f t="shared" si="13"/>
        <v>9000</v>
      </c>
      <c r="P118" s="49">
        <v>7</v>
      </c>
      <c r="Q118" s="50">
        <f t="shared" si="14"/>
        <v>4550</v>
      </c>
      <c r="R118" s="49">
        <v>70</v>
      </c>
      <c r="S118" s="4">
        <f t="shared" si="15"/>
        <v>11900</v>
      </c>
    </row>
    <row r="119" spans="1:19" ht="18.75" hidden="1" x14ac:dyDescent="0.25">
      <c r="A119" s="3">
        <f t="shared" si="17"/>
        <v>24</v>
      </c>
      <c r="B119" s="49" t="s">
        <v>114</v>
      </c>
      <c r="C119" s="49">
        <v>775</v>
      </c>
      <c r="D119" s="49">
        <v>410</v>
      </c>
      <c r="E119" s="49">
        <v>365</v>
      </c>
      <c r="F119" s="49">
        <v>25</v>
      </c>
      <c r="G119" s="48">
        <f t="shared" si="9"/>
        <v>7500</v>
      </c>
      <c r="H119" s="48">
        <v>30</v>
      </c>
      <c r="I119" s="48">
        <f t="shared" si="10"/>
        <v>1500</v>
      </c>
      <c r="J119" s="49">
        <v>25</v>
      </c>
      <c r="K119" s="48">
        <f t="shared" si="11"/>
        <v>3750</v>
      </c>
      <c r="L119" s="48">
        <v>11</v>
      </c>
      <c r="M119" s="48">
        <f t="shared" si="12"/>
        <v>33000</v>
      </c>
      <c r="N119" s="49">
        <v>210</v>
      </c>
      <c r="O119" s="50">
        <f t="shared" si="13"/>
        <v>12600</v>
      </c>
      <c r="P119" s="49">
        <v>11</v>
      </c>
      <c r="Q119" s="50">
        <f t="shared" si="14"/>
        <v>7150</v>
      </c>
      <c r="R119" s="49">
        <v>110</v>
      </c>
      <c r="S119" s="4">
        <f t="shared" si="15"/>
        <v>18700</v>
      </c>
    </row>
    <row r="120" spans="1:19" ht="18.75" hidden="1" x14ac:dyDescent="0.25">
      <c r="A120" s="3">
        <f t="shared" si="17"/>
        <v>25</v>
      </c>
      <c r="B120" s="49" t="s">
        <v>115</v>
      </c>
      <c r="C120" s="49">
        <v>497</v>
      </c>
      <c r="D120" s="49">
        <v>269</v>
      </c>
      <c r="E120" s="49">
        <v>228</v>
      </c>
      <c r="F120" s="49">
        <v>15</v>
      </c>
      <c r="G120" s="48">
        <f t="shared" si="9"/>
        <v>4500</v>
      </c>
      <c r="H120" s="48">
        <v>20</v>
      </c>
      <c r="I120" s="48">
        <f t="shared" si="10"/>
        <v>1000</v>
      </c>
      <c r="J120" s="49">
        <v>15</v>
      </c>
      <c r="K120" s="48">
        <f t="shared" si="11"/>
        <v>2250</v>
      </c>
      <c r="L120" s="48">
        <v>7</v>
      </c>
      <c r="M120" s="48">
        <f t="shared" si="12"/>
        <v>21000</v>
      </c>
      <c r="N120" s="49">
        <v>150</v>
      </c>
      <c r="O120" s="50">
        <f t="shared" si="13"/>
        <v>9000</v>
      </c>
      <c r="P120" s="49">
        <v>7</v>
      </c>
      <c r="Q120" s="50">
        <f t="shared" si="14"/>
        <v>4550</v>
      </c>
      <c r="R120" s="49">
        <v>70</v>
      </c>
      <c r="S120" s="4">
        <f t="shared" si="15"/>
        <v>11900</v>
      </c>
    </row>
    <row r="121" spans="1:19" ht="37.5" hidden="1" x14ac:dyDescent="0.25">
      <c r="A121" s="3">
        <f t="shared" si="17"/>
        <v>26</v>
      </c>
      <c r="B121" s="49" t="s">
        <v>116</v>
      </c>
      <c r="C121" s="49">
        <v>315</v>
      </c>
      <c r="D121" s="49">
        <v>164</v>
      </c>
      <c r="E121" s="49">
        <v>151</v>
      </c>
      <c r="F121" s="49">
        <v>15</v>
      </c>
      <c r="G121" s="48">
        <f t="shared" si="9"/>
        <v>4500</v>
      </c>
      <c r="H121" s="48">
        <v>20</v>
      </c>
      <c r="I121" s="48">
        <f t="shared" si="10"/>
        <v>1000</v>
      </c>
      <c r="J121" s="49">
        <v>15</v>
      </c>
      <c r="K121" s="48">
        <f t="shared" si="11"/>
        <v>2250</v>
      </c>
      <c r="L121" s="48">
        <v>7</v>
      </c>
      <c r="M121" s="48">
        <f t="shared" si="12"/>
        <v>21000</v>
      </c>
      <c r="N121" s="49">
        <v>150</v>
      </c>
      <c r="O121" s="50">
        <f t="shared" si="13"/>
        <v>9000</v>
      </c>
      <c r="P121" s="49">
        <v>7</v>
      </c>
      <c r="Q121" s="50">
        <f t="shared" si="14"/>
        <v>4550</v>
      </c>
      <c r="R121" s="49">
        <v>70</v>
      </c>
      <c r="S121" s="4">
        <f t="shared" si="15"/>
        <v>11900</v>
      </c>
    </row>
    <row r="122" spans="1:19" ht="37.5" hidden="1" x14ac:dyDescent="0.25">
      <c r="A122" s="3">
        <f t="shared" si="17"/>
        <v>27</v>
      </c>
      <c r="B122" s="49" t="s">
        <v>117</v>
      </c>
      <c r="C122" s="49">
        <v>143</v>
      </c>
      <c r="D122" s="49">
        <v>77</v>
      </c>
      <c r="E122" s="49">
        <v>66</v>
      </c>
      <c r="F122" s="48">
        <v>10</v>
      </c>
      <c r="G122" s="48">
        <f t="shared" si="9"/>
        <v>3000</v>
      </c>
      <c r="H122" s="48">
        <v>15</v>
      </c>
      <c r="I122" s="48">
        <f t="shared" si="10"/>
        <v>750</v>
      </c>
      <c r="J122" s="48">
        <v>10</v>
      </c>
      <c r="K122" s="48">
        <f t="shared" si="11"/>
        <v>1500</v>
      </c>
      <c r="L122" s="48">
        <v>5</v>
      </c>
      <c r="M122" s="48">
        <f t="shared" si="12"/>
        <v>15000</v>
      </c>
      <c r="N122" s="49">
        <v>130</v>
      </c>
      <c r="O122" s="50">
        <f t="shared" si="13"/>
        <v>7800</v>
      </c>
      <c r="P122" s="49">
        <v>5</v>
      </c>
      <c r="Q122" s="50">
        <f t="shared" si="14"/>
        <v>3250</v>
      </c>
      <c r="R122" s="49">
        <v>50</v>
      </c>
      <c r="S122" s="4">
        <f t="shared" si="15"/>
        <v>8500</v>
      </c>
    </row>
    <row r="123" spans="1:19" ht="18.75" hidden="1" x14ac:dyDescent="0.25">
      <c r="A123" s="3"/>
      <c r="B123" s="61" t="s">
        <v>118</v>
      </c>
      <c r="C123" s="85"/>
      <c r="D123" s="85"/>
      <c r="E123" s="85"/>
      <c r="F123" s="48">
        <f>SUM(F124:F131)</f>
        <v>90</v>
      </c>
      <c r="G123" s="48"/>
      <c r="H123" s="48">
        <f>SUM(H124:H131)</f>
        <v>130</v>
      </c>
      <c r="I123" s="48"/>
      <c r="J123" s="49">
        <f>SUM(J124:J131)</f>
        <v>90</v>
      </c>
      <c r="K123" s="48"/>
      <c r="L123" s="48">
        <f>SUM(L124:L131)</f>
        <v>44</v>
      </c>
      <c r="M123" s="48"/>
      <c r="N123" s="49">
        <f>SUM(N124:N131)</f>
        <v>1080</v>
      </c>
      <c r="O123" s="50"/>
      <c r="P123" s="49">
        <f>SUM(P124:P131)</f>
        <v>44</v>
      </c>
      <c r="Q123" s="50"/>
      <c r="R123" s="49">
        <f>SUM(R124:R131)</f>
        <v>440</v>
      </c>
      <c r="S123" s="4"/>
    </row>
    <row r="124" spans="1:19" ht="18.75" hidden="1" x14ac:dyDescent="0.25">
      <c r="A124" s="3">
        <f>A122+1</f>
        <v>28</v>
      </c>
      <c r="B124" s="49" t="s">
        <v>119</v>
      </c>
      <c r="C124" s="49">
        <v>158</v>
      </c>
      <c r="D124" s="49">
        <v>99</v>
      </c>
      <c r="E124" s="49">
        <v>64</v>
      </c>
      <c r="F124" s="48">
        <v>10</v>
      </c>
      <c r="G124" s="48">
        <f t="shared" si="9"/>
        <v>3000</v>
      </c>
      <c r="H124" s="48">
        <v>15</v>
      </c>
      <c r="I124" s="48">
        <f t="shared" si="10"/>
        <v>750</v>
      </c>
      <c r="J124" s="48">
        <v>10</v>
      </c>
      <c r="K124" s="48">
        <f t="shared" si="11"/>
        <v>1500</v>
      </c>
      <c r="L124" s="48">
        <v>5</v>
      </c>
      <c r="M124" s="48">
        <f t="shared" si="12"/>
        <v>15000</v>
      </c>
      <c r="N124" s="49">
        <v>130</v>
      </c>
      <c r="O124" s="50">
        <f t="shared" si="13"/>
        <v>7800</v>
      </c>
      <c r="P124" s="49">
        <v>5</v>
      </c>
      <c r="Q124" s="50">
        <f t="shared" si="14"/>
        <v>3250</v>
      </c>
      <c r="R124" s="49">
        <v>50</v>
      </c>
      <c r="S124" s="4">
        <f t="shared" si="15"/>
        <v>8500</v>
      </c>
    </row>
    <row r="125" spans="1:19" ht="18.75" hidden="1" x14ac:dyDescent="0.25">
      <c r="A125" s="3">
        <f t="shared" si="17"/>
        <v>29</v>
      </c>
      <c r="B125" s="49" t="s">
        <v>120</v>
      </c>
      <c r="C125" s="49">
        <v>164</v>
      </c>
      <c r="D125" s="49">
        <v>81</v>
      </c>
      <c r="E125" s="49">
        <v>84</v>
      </c>
      <c r="F125" s="48">
        <v>10</v>
      </c>
      <c r="G125" s="48">
        <f t="shared" si="9"/>
        <v>3000</v>
      </c>
      <c r="H125" s="48">
        <v>15</v>
      </c>
      <c r="I125" s="48">
        <f t="shared" si="10"/>
        <v>750</v>
      </c>
      <c r="J125" s="48">
        <v>10</v>
      </c>
      <c r="K125" s="48">
        <f t="shared" si="11"/>
        <v>1500</v>
      </c>
      <c r="L125" s="48">
        <v>5</v>
      </c>
      <c r="M125" s="48">
        <f t="shared" si="12"/>
        <v>15000</v>
      </c>
      <c r="N125" s="49">
        <v>130</v>
      </c>
      <c r="O125" s="50">
        <f t="shared" si="13"/>
        <v>7800</v>
      </c>
      <c r="P125" s="49">
        <v>5</v>
      </c>
      <c r="Q125" s="50">
        <f t="shared" si="14"/>
        <v>3250</v>
      </c>
      <c r="R125" s="49">
        <v>50</v>
      </c>
      <c r="S125" s="4">
        <f t="shared" si="15"/>
        <v>8500</v>
      </c>
    </row>
    <row r="126" spans="1:19" ht="18.75" hidden="1" x14ac:dyDescent="0.25">
      <c r="A126" s="3">
        <f t="shared" si="17"/>
        <v>30</v>
      </c>
      <c r="B126" s="49" t="s">
        <v>121</v>
      </c>
      <c r="C126" s="49">
        <v>644</v>
      </c>
      <c r="D126" s="49">
        <v>356</v>
      </c>
      <c r="E126" s="49">
        <v>333</v>
      </c>
      <c r="F126" s="49">
        <v>20</v>
      </c>
      <c r="G126" s="48">
        <f t="shared" si="9"/>
        <v>6000</v>
      </c>
      <c r="H126" s="48">
        <v>25</v>
      </c>
      <c r="I126" s="48">
        <f t="shared" si="10"/>
        <v>1250</v>
      </c>
      <c r="J126" s="49">
        <v>20</v>
      </c>
      <c r="K126" s="48">
        <f t="shared" si="11"/>
        <v>3000</v>
      </c>
      <c r="L126" s="48">
        <v>9</v>
      </c>
      <c r="M126" s="48">
        <f t="shared" si="12"/>
        <v>27000</v>
      </c>
      <c r="N126" s="49">
        <v>180</v>
      </c>
      <c r="O126" s="50">
        <f t="shared" si="13"/>
        <v>10800</v>
      </c>
      <c r="P126" s="49">
        <v>9</v>
      </c>
      <c r="Q126" s="50">
        <f t="shared" si="14"/>
        <v>5850</v>
      </c>
      <c r="R126" s="49">
        <v>90</v>
      </c>
      <c r="S126" s="4">
        <f t="shared" si="15"/>
        <v>15300</v>
      </c>
    </row>
    <row r="127" spans="1:19" ht="18.75" hidden="1" x14ac:dyDescent="0.25">
      <c r="A127" s="3">
        <f t="shared" si="17"/>
        <v>31</v>
      </c>
      <c r="B127" s="49" t="s">
        <v>122</v>
      </c>
      <c r="C127" s="49">
        <v>206</v>
      </c>
      <c r="D127" s="49">
        <v>122</v>
      </c>
      <c r="E127" s="49">
        <v>100</v>
      </c>
      <c r="F127" s="48">
        <v>10</v>
      </c>
      <c r="G127" s="48">
        <f t="shared" si="9"/>
        <v>3000</v>
      </c>
      <c r="H127" s="48">
        <v>15</v>
      </c>
      <c r="I127" s="48">
        <f t="shared" si="10"/>
        <v>750</v>
      </c>
      <c r="J127" s="48">
        <v>10</v>
      </c>
      <c r="K127" s="48">
        <f t="shared" si="11"/>
        <v>1500</v>
      </c>
      <c r="L127" s="48">
        <v>5</v>
      </c>
      <c r="M127" s="48">
        <f t="shared" si="12"/>
        <v>15000</v>
      </c>
      <c r="N127" s="49">
        <v>130</v>
      </c>
      <c r="O127" s="50">
        <f t="shared" si="13"/>
        <v>7800</v>
      </c>
      <c r="P127" s="49">
        <v>5</v>
      </c>
      <c r="Q127" s="50">
        <f t="shared" si="14"/>
        <v>3250</v>
      </c>
      <c r="R127" s="49">
        <v>50</v>
      </c>
      <c r="S127" s="4">
        <f t="shared" si="15"/>
        <v>8500</v>
      </c>
    </row>
    <row r="128" spans="1:19" ht="18.75" hidden="1" x14ac:dyDescent="0.25">
      <c r="A128" s="3">
        <f t="shared" si="17"/>
        <v>32</v>
      </c>
      <c r="B128" s="49" t="s">
        <v>123</v>
      </c>
      <c r="C128" s="49">
        <v>231</v>
      </c>
      <c r="D128" s="49">
        <v>126</v>
      </c>
      <c r="E128" s="49">
        <v>136</v>
      </c>
      <c r="F128" s="48">
        <v>10</v>
      </c>
      <c r="G128" s="48">
        <f t="shared" si="9"/>
        <v>3000</v>
      </c>
      <c r="H128" s="48">
        <v>15</v>
      </c>
      <c r="I128" s="48">
        <f t="shared" si="10"/>
        <v>750</v>
      </c>
      <c r="J128" s="48">
        <v>10</v>
      </c>
      <c r="K128" s="48">
        <f t="shared" si="11"/>
        <v>1500</v>
      </c>
      <c r="L128" s="48">
        <v>5</v>
      </c>
      <c r="M128" s="48">
        <f t="shared" si="12"/>
        <v>15000</v>
      </c>
      <c r="N128" s="49">
        <v>130</v>
      </c>
      <c r="O128" s="50">
        <f t="shared" si="13"/>
        <v>7800</v>
      </c>
      <c r="P128" s="49">
        <v>5</v>
      </c>
      <c r="Q128" s="50">
        <f t="shared" si="14"/>
        <v>3250</v>
      </c>
      <c r="R128" s="49">
        <v>50</v>
      </c>
      <c r="S128" s="4">
        <f t="shared" si="15"/>
        <v>8500</v>
      </c>
    </row>
    <row r="129" spans="1:19" ht="18.75" hidden="1" x14ac:dyDescent="0.25">
      <c r="A129" s="3">
        <f t="shared" si="17"/>
        <v>33</v>
      </c>
      <c r="B129" s="49" t="s">
        <v>124</v>
      </c>
      <c r="C129" s="49">
        <v>90</v>
      </c>
      <c r="D129" s="49">
        <v>60</v>
      </c>
      <c r="E129" s="49">
        <v>37</v>
      </c>
      <c r="F129" s="49">
        <v>5</v>
      </c>
      <c r="G129" s="48">
        <f t="shared" si="9"/>
        <v>1500</v>
      </c>
      <c r="H129" s="48">
        <v>10</v>
      </c>
      <c r="I129" s="48">
        <f t="shared" si="10"/>
        <v>500</v>
      </c>
      <c r="J129" s="49">
        <v>5</v>
      </c>
      <c r="K129" s="48">
        <f t="shared" si="11"/>
        <v>750</v>
      </c>
      <c r="L129" s="48">
        <v>3</v>
      </c>
      <c r="M129" s="48">
        <f t="shared" si="12"/>
        <v>9000</v>
      </c>
      <c r="N129" s="49">
        <v>100</v>
      </c>
      <c r="O129" s="50">
        <f t="shared" si="13"/>
        <v>6000</v>
      </c>
      <c r="P129" s="49">
        <v>3</v>
      </c>
      <c r="Q129" s="50">
        <f t="shared" si="14"/>
        <v>1950</v>
      </c>
      <c r="R129" s="49">
        <v>30</v>
      </c>
      <c r="S129" s="4">
        <f t="shared" si="15"/>
        <v>5100</v>
      </c>
    </row>
    <row r="130" spans="1:19" ht="18.75" hidden="1" x14ac:dyDescent="0.25">
      <c r="A130" s="3">
        <f t="shared" si="17"/>
        <v>34</v>
      </c>
      <c r="B130" s="49" t="s">
        <v>125</v>
      </c>
      <c r="C130" s="49">
        <v>136</v>
      </c>
      <c r="D130" s="49">
        <v>71</v>
      </c>
      <c r="E130" s="49">
        <v>73</v>
      </c>
      <c r="F130" s="48">
        <v>10</v>
      </c>
      <c r="G130" s="48">
        <f t="shared" si="9"/>
        <v>3000</v>
      </c>
      <c r="H130" s="48">
        <v>15</v>
      </c>
      <c r="I130" s="48">
        <f t="shared" si="10"/>
        <v>750</v>
      </c>
      <c r="J130" s="48">
        <v>10</v>
      </c>
      <c r="K130" s="48">
        <f t="shared" si="11"/>
        <v>1500</v>
      </c>
      <c r="L130" s="48">
        <v>5</v>
      </c>
      <c r="M130" s="48">
        <f t="shared" si="12"/>
        <v>15000</v>
      </c>
      <c r="N130" s="49">
        <v>130</v>
      </c>
      <c r="O130" s="50">
        <f t="shared" si="13"/>
        <v>7800</v>
      </c>
      <c r="P130" s="49">
        <v>5</v>
      </c>
      <c r="Q130" s="50">
        <f t="shared" si="14"/>
        <v>3250</v>
      </c>
      <c r="R130" s="49">
        <v>50</v>
      </c>
      <c r="S130" s="4">
        <f t="shared" si="15"/>
        <v>8500</v>
      </c>
    </row>
    <row r="131" spans="1:19" ht="18.75" hidden="1" x14ac:dyDescent="0.25">
      <c r="A131" s="3">
        <f t="shared" si="17"/>
        <v>35</v>
      </c>
      <c r="B131" s="49" t="s">
        <v>126</v>
      </c>
      <c r="C131" s="49">
        <v>380</v>
      </c>
      <c r="D131" s="49">
        <v>218</v>
      </c>
      <c r="E131" s="49">
        <v>193</v>
      </c>
      <c r="F131" s="49">
        <v>15</v>
      </c>
      <c r="G131" s="48">
        <f t="shared" si="9"/>
        <v>4500</v>
      </c>
      <c r="H131" s="48">
        <v>20</v>
      </c>
      <c r="I131" s="48">
        <f t="shared" si="10"/>
        <v>1000</v>
      </c>
      <c r="J131" s="49">
        <v>15</v>
      </c>
      <c r="K131" s="48">
        <f t="shared" si="11"/>
        <v>2250</v>
      </c>
      <c r="L131" s="48">
        <v>7</v>
      </c>
      <c r="M131" s="48">
        <f t="shared" si="12"/>
        <v>21000</v>
      </c>
      <c r="N131" s="49">
        <v>150</v>
      </c>
      <c r="O131" s="50">
        <f t="shared" si="13"/>
        <v>9000</v>
      </c>
      <c r="P131" s="49">
        <v>7</v>
      </c>
      <c r="Q131" s="50">
        <f t="shared" si="14"/>
        <v>4550</v>
      </c>
      <c r="R131" s="49">
        <v>70</v>
      </c>
      <c r="S131" s="4">
        <f t="shared" si="15"/>
        <v>11900</v>
      </c>
    </row>
    <row r="132" spans="1:19" s="9" customFormat="1" ht="18.75" hidden="1" x14ac:dyDescent="0.25">
      <c r="A132" s="3"/>
      <c r="B132" s="7" t="s">
        <v>20</v>
      </c>
      <c r="C132" s="7"/>
      <c r="D132" s="7"/>
      <c r="E132" s="7"/>
      <c r="F132" s="7">
        <f>F92+F99+F102+F110+F123</f>
        <v>555</v>
      </c>
      <c r="G132" s="7">
        <f t="shared" ref="G132:S132" si="18">SUM(G93:G131)</f>
        <v>166500</v>
      </c>
      <c r="H132" s="7">
        <f>H92+H99+H102+H110+H123</f>
        <v>730</v>
      </c>
      <c r="I132" s="7">
        <f t="shared" si="18"/>
        <v>36500</v>
      </c>
      <c r="J132" s="7">
        <f>J92+J99+J102+J110+J123</f>
        <v>555</v>
      </c>
      <c r="K132" s="7">
        <f t="shared" si="18"/>
        <v>83250</v>
      </c>
      <c r="L132" s="7">
        <f>L92+L99+L102+L110+L123</f>
        <v>257</v>
      </c>
      <c r="M132" s="7">
        <f t="shared" si="18"/>
        <v>771000</v>
      </c>
      <c r="N132" s="7">
        <f>N92+N99+N102+N110+N123</f>
        <v>5530</v>
      </c>
      <c r="O132" s="7">
        <f t="shared" si="18"/>
        <v>331800</v>
      </c>
      <c r="P132" s="7">
        <f>P92+P99+P102+P110+P123</f>
        <v>257</v>
      </c>
      <c r="Q132" s="7">
        <f t="shared" si="18"/>
        <v>167050</v>
      </c>
      <c r="R132" s="7">
        <f>R92+R99+R102+R110+R123</f>
        <v>2570</v>
      </c>
      <c r="S132" s="7">
        <f t="shared" si="18"/>
        <v>436900</v>
      </c>
    </row>
    <row r="133" spans="1:19" ht="18.75" hidden="1" x14ac:dyDescent="0.25">
      <c r="A133" s="3"/>
      <c r="B133" s="100" t="s">
        <v>127</v>
      </c>
      <c r="C133" s="100"/>
      <c r="D133" s="100"/>
      <c r="E133" s="100"/>
      <c r="F133" s="48"/>
      <c r="G133" s="48"/>
      <c r="H133" s="48"/>
      <c r="I133" s="48"/>
      <c r="J133" s="49"/>
      <c r="K133" s="48"/>
      <c r="L133" s="48"/>
      <c r="M133" s="48"/>
      <c r="N133" s="49"/>
      <c r="O133" s="50"/>
      <c r="P133" s="49"/>
      <c r="Q133" s="50"/>
      <c r="R133" s="49"/>
      <c r="S133" s="4"/>
    </row>
    <row r="134" spans="1:19" ht="18.75" hidden="1" x14ac:dyDescent="0.25">
      <c r="A134" s="3"/>
      <c r="B134" s="61" t="s">
        <v>128</v>
      </c>
      <c r="C134" s="85"/>
      <c r="D134" s="85"/>
      <c r="E134" s="85"/>
      <c r="F134" s="48">
        <f>SUM(F135:F138)</f>
        <v>40</v>
      </c>
      <c r="G134" s="48"/>
      <c r="H134" s="48">
        <f>SUM(H135:H138)</f>
        <v>60</v>
      </c>
      <c r="I134" s="48"/>
      <c r="J134" s="49">
        <f>SUM(J135:J138)</f>
        <v>40</v>
      </c>
      <c r="K134" s="48"/>
      <c r="L134" s="48">
        <f>SUM(L135:L138)</f>
        <v>20</v>
      </c>
      <c r="M134" s="48"/>
      <c r="N134" s="49">
        <f>SUM(N135:N138)</f>
        <v>510</v>
      </c>
      <c r="O134" s="50"/>
      <c r="P134" s="49">
        <f>SUM(P135:P138)</f>
        <v>20</v>
      </c>
      <c r="Q134" s="50"/>
      <c r="R134" s="49">
        <f>SUM(R135:R138)</f>
        <v>200</v>
      </c>
      <c r="S134" s="4"/>
    </row>
    <row r="135" spans="1:19" ht="18.75" hidden="1" x14ac:dyDescent="0.25">
      <c r="A135" s="3">
        <f>A131+1</f>
        <v>36</v>
      </c>
      <c r="B135" s="48" t="s">
        <v>129</v>
      </c>
      <c r="C135" s="48">
        <v>488</v>
      </c>
      <c r="D135" s="48">
        <v>280</v>
      </c>
      <c r="E135" s="48">
        <v>208</v>
      </c>
      <c r="F135" s="49">
        <v>15</v>
      </c>
      <c r="G135" s="48">
        <f t="shared" si="9"/>
        <v>4500</v>
      </c>
      <c r="H135" s="48">
        <v>20</v>
      </c>
      <c r="I135" s="48">
        <f t="shared" si="10"/>
        <v>1000</v>
      </c>
      <c r="J135" s="49">
        <v>15</v>
      </c>
      <c r="K135" s="48">
        <f t="shared" si="11"/>
        <v>2250</v>
      </c>
      <c r="L135" s="48">
        <v>7</v>
      </c>
      <c r="M135" s="48">
        <f t="shared" si="12"/>
        <v>21000</v>
      </c>
      <c r="N135" s="49">
        <v>150</v>
      </c>
      <c r="O135" s="50">
        <f t="shared" si="13"/>
        <v>9000</v>
      </c>
      <c r="P135" s="49">
        <v>7</v>
      </c>
      <c r="Q135" s="50">
        <f t="shared" si="14"/>
        <v>4550</v>
      </c>
      <c r="R135" s="49">
        <v>70</v>
      </c>
      <c r="S135" s="4">
        <f t="shared" si="15"/>
        <v>11900</v>
      </c>
    </row>
    <row r="136" spans="1:19" ht="18.75" hidden="1" x14ac:dyDescent="0.25">
      <c r="A136" s="3">
        <f t="shared" si="17"/>
        <v>37</v>
      </c>
      <c r="B136" s="48" t="s">
        <v>130</v>
      </c>
      <c r="C136" s="48">
        <v>94</v>
      </c>
      <c r="D136" s="48">
        <v>48</v>
      </c>
      <c r="E136" s="48">
        <v>46</v>
      </c>
      <c r="F136" s="49">
        <v>5</v>
      </c>
      <c r="G136" s="48">
        <f t="shared" si="9"/>
        <v>1500</v>
      </c>
      <c r="H136" s="48">
        <v>10</v>
      </c>
      <c r="I136" s="48">
        <f t="shared" si="10"/>
        <v>500</v>
      </c>
      <c r="J136" s="49">
        <v>5</v>
      </c>
      <c r="K136" s="48">
        <f t="shared" si="11"/>
        <v>750</v>
      </c>
      <c r="L136" s="48">
        <v>3</v>
      </c>
      <c r="M136" s="48">
        <f t="shared" si="12"/>
        <v>9000</v>
      </c>
      <c r="N136" s="49">
        <v>100</v>
      </c>
      <c r="O136" s="50">
        <f t="shared" si="13"/>
        <v>6000</v>
      </c>
      <c r="P136" s="49">
        <v>3</v>
      </c>
      <c r="Q136" s="50">
        <f t="shared" si="14"/>
        <v>1950</v>
      </c>
      <c r="R136" s="49">
        <v>30</v>
      </c>
      <c r="S136" s="4">
        <f t="shared" si="15"/>
        <v>5100</v>
      </c>
    </row>
    <row r="137" spans="1:19" ht="18.75" hidden="1" x14ac:dyDescent="0.25">
      <c r="A137" s="3">
        <f t="shared" si="17"/>
        <v>38</v>
      </c>
      <c r="B137" s="48" t="s">
        <v>131</v>
      </c>
      <c r="C137" s="48">
        <v>113</v>
      </c>
      <c r="D137" s="48">
        <v>49</v>
      </c>
      <c r="E137" s="48">
        <v>64</v>
      </c>
      <c r="F137" s="48">
        <v>10</v>
      </c>
      <c r="G137" s="48">
        <f t="shared" si="9"/>
        <v>3000</v>
      </c>
      <c r="H137" s="48">
        <v>15</v>
      </c>
      <c r="I137" s="48">
        <f t="shared" si="10"/>
        <v>750</v>
      </c>
      <c r="J137" s="48">
        <v>10</v>
      </c>
      <c r="K137" s="48">
        <f t="shared" si="11"/>
        <v>1500</v>
      </c>
      <c r="L137" s="48">
        <v>5</v>
      </c>
      <c r="M137" s="48">
        <f t="shared" si="12"/>
        <v>15000</v>
      </c>
      <c r="N137" s="49">
        <v>130</v>
      </c>
      <c r="O137" s="50">
        <f t="shared" si="13"/>
        <v>7800</v>
      </c>
      <c r="P137" s="49">
        <v>5</v>
      </c>
      <c r="Q137" s="50">
        <f t="shared" si="14"/>
        <v>3250</v>
      </c>
      <c r="R137" s="49">
        <v>50</v>
      </c>
      <c r="S137" s="4">
        <f t="shared" si="15"/>
        <v>8500</v>
      </c>
    </row>
    <row r="138" spans="1:19" ht="18.75" hidden="1" x14ac:dyDescent="0.25">
      <c r="A138" s="3">
        <f t="shared" si="17"/>
        <v>39</v>
      </c>
      <c r="B138" s="48" t="s">
        <v>132</v>
      </c>
      <c r="C138" s="48">
        <v>235</v>
      </c>
      <c r="D138" s="48">
        <v>128</v>
      </c>
      <c r="E138" s="48">
        <v>107</v>
      </c>
      <c r="F138" s="48">
        <v>10</v>
      </c>
      <c r="G138" s="48">
        <f t="shared" si="9"/>
        <v>3000</v>
      </c>
      <c r="H138" s="48">
        <v>15</v>
      </c>
      <c r="I138" s="48">
        <f t="shared" si="10"/>
        <v>750</v>
      </c>
      <c r="J138" s="48">
        <v>10</v>
      </c>
      <c r="K138" s="48">
        <f t="shared" si="11"/>
        <v>1500</v>
      </c>
      <c r="L138" s="48">
        <v>5</v>
      </c>
      <c r="M138" s="48">
        <f t="shared" si="12"/>
        <v>15000</v>
      </c>
      <c r="N138" s="49">
        <v>130</v>
      </c>
      <c r="O138" s="50">
        <f t="shared" si="13"/>
        <v>7800</v>
      </c>
      <c r="P138" s="49">
        <v>5</v>
      </c>
      <c r="Q138" s="50">
        <f t="shared" si="14"/>
        <v>3250</v>
      </c>
      <c r="R138" s="49">
        <v>50</v>
      </c>
      <c r="S138" s="4">
        <f t="shared" si="15"/>
        <v>8500</v>
      </c>
    </row>
    <row r="139" spans="1:19" ht="18.75" hidden="1" x14ac:dyDescent="0.25">
      <c r="A139" s="3"/>
      <c r="B139" s="61" t="s">
        <v>133</v>
      </c>
      <c r="C139" s="85"/>
      <c r="D139" s="85"/>
      <c r="E139" s="85"/>
      <c r="F139" s="48">
        <f>SUM(F140:F151)</f>
        <v>210</v>
      </c>
      <c r="G139" s="48"/>
      <c r="H139" s="48">
        <f>SUM(H140:H151)</f>
        <v>270</v>
      </c>
      <c r="I139" s="48"/>
      <c r="J139" s="49">
        <f>SUM(J140:J151)</f>
        <v>210</v>
      </c>
      <c r="K139" s="48"/>
      <c r="L139" s="48">
        <f>SUM(L140:L151)</f>
        <v>96</v>
      </c>
      <c r="M139" s="48"/>
      <c r="N139" s="49">
        <f>SUM(N140:N151)</f>
        <v>2020</v>
      </c>
      <c r="O139" s="50"/>
      <c r="P139" s="49">
        <f>SUM(P140:P151)</f>
        <v>96</v>
      </c>
      <c r="Q139" s="50"/>
      <c r="R139" s="49">
        <f>SUM(R140:R151)</f>
        <v>960</v>
      </c>
      <c r="S139" s="4"/>
    </row>
    <row r="140" spans="1:19" ht="18.75" hidden="1" x14ac:dyDescent="0.25">
      <c r="A140" s="3">
        <f>A138+1</f>
        <v>40</v>
      </c>
      <c r="B140" s="48" t="s">
        <v>134</v>
      </c>
      <c r="C140" s="48">
        <v>209</v>
      </c>
      <c r="D140" s="48">
        <v>109</v>
      </c>
      <c r="E140" s="48">
        <v>100</v>
      </c>
      <c r="F140" s="48">
        <v>10</v>
      </c>
      <c r="G140" s="48">
        <f t="shared" ref="G140:G204" si="19">F140*300</f>
        <v>3000</v>
      </c>
      <c r="H140" s="48">
        <v>15</v>
      </c>
      <c r="I140" s="48">
        <f t="shared" ref="I140:I204" si="20">H140*50</f>
        <v>750</v>
      </c>
      <c r="J140" s="48">
        <v>10</v>
      </c>
      <c r="K140" s="48">
        <f t="shared" ref="K140:K204" si="21">J140*150</f>
        <v>1500</v>
      </c>
      <c r="L140" s="48">
        <v>5</v>
      </c>
      <c r="M140" s="48">
        <f t="shared" ref="M140:M204" si="22">L140*3000</f>
        <v>15000</v>
      </c>
      <c r="N140" s="49">
        <v>130</v>
      </c>
      <c r="O140" s="50">
        <f t="shared" ref="O140:O204" si="23">N140*60</f>
        <v>7800</v>
      </c>
      <c r="P140" s="49">
        <v>5</v>
      </c>
      <c r="Q140" s="50">
        <f t="shared" ref="Q140:Q204" si="24">P140*650</f>
        <v>3250</v>
      </c>
      <c r="R140" s="49">
        <v>50</v>
      </c>
      <c r="S140" s="4">
        <f t="shared" ref="S140:S204" si="25">R140*170</f>
        <v>8500</v>
      </c>
    </row>
    <row r="141" spans="1:19" ht="37.5" hidden="1" x14ac:dyDescent="0.25">
      <c r="A141" s="3">
        <f t="shared" ref="A141:A181" si="26">A140+1</f>
        <v>41</v>
      </c>
      <c r="B141" s="48" t="s">
        <v>135</v>
      </c>
      <c r="C141" s="48">
        <v>2220</v>
      </c>
      <c r="D141" s="48">
        <v>1058</v>
      </c>
      <c r="E141" s="48">
        <v>1162</v>
      </c>
      <c r="F141" s="48">
        <v>35</v>
      </c>
      <c r="G141" s="48">
        <f t="shared" si="19"/>
        <v>10500</v>
      </c>
      <c r="H141" s="48">
        <v>40</v>
      </c>
      <c r="I141" s="48">
        <f t="shared" si="20"/>
        <v>2000</v>
      </c>
      <c r="J141" s="49">
        <v>35</v>
      </c>
      <c r="K141" s="48">
        <f t="shared" si="21"/>
        <v>5250</v>
      </c>
      <c r="L141" s="48">
        <v>15</v>
      </c>
      <c r="M141" s="48">
        <f t="shared" si="22"/>
        <v>45000</v>
      </c>
      <c r="N141" s="49">
        <v>270</v>
      </c>
      <c r="O141" s="50">
        <f t="shared" si="23"/>
        <v>16200</v>
      </c>
      <c r="P141" s="49">
        <v>15</v>
      </c>
      <c r="Q141" s="50">
        <f t="shared" si="24"/>
        <v>9750</v>
      </c>
      <c r="R141" s="49">
        <v>150</v>
      </c>
      <c r="S141" s="4">
        <f t="shared" si="25"/>
        <v>25500</v>
      </c>
    </row>
    <row r="142" spans="1:19" ht="18.75" hidden="1" x14ac:dyDescent="0.25">
      <c r="A142" s="3">
        <f t="shared" si="26"/>
        <v>42</v>
      </c>
      <c r="B142" s="48" t="s">
        <v>136</v>
      </c>
      <c r="C142" s="48">
        <v>335</v>
      </c>
      <c r="D142" s="48">
        <v>164</v>
      </c>
      <c r="E142" s="48">
        <v>171</v>
      </c>
      <c r="F142" s="49">
        <v>15</v>
      </c>
      <c r="G142" s="48">
        <f t="shared" si="19"/>
        <v>4500</v>
      </c>
      <c r="H142" s="48">
        <v>20</v>
      </c>
      <c r="I142" s="48">
        <f t="shared" si="20"/>
        <v>1000</v>
      </c>
      <c r="J142" s="49">
        <v>15</v>
      </c>
      <c r="K142" s="48">
        <f t="shared" si="21"/>
        <v>2250</v>
      </c>
      <c r="L142" s="48">
        <v>7</v>
      </c>
      <c r="M142" s="48">
        <f t="shared" si="22"/>
        <v>21000</v>
      </c>
      <c r="N142" s="49">
        <v>150</v>
      </c>
      <c r="O142" s="50">
        <f t="shared" si="23"/>
        <v>9000</v>
      </c>
      <c r="P142" s="49">
        <v>7</v>
      </c>
      <c r="Q142" s="50">
        <f t="shared" si="24"/>
        <v>4550</v>
      </c>
      <c r="R142" s="49">
        <v>70</v>
      </c>
      <c r="S142" s="4">
        <f t="shared" si="25"/>
        <v>11900</v>
      </c>
    </row>
    <row r="143" spans="1:19" ht="18.75" hidden="1" x14ac:dyDescent="0.25">
      <c r="A143" s="3">
        <f t="shared" si="26"/>
        <v>43</v>
      </c>
      <c r="B143" s="48" t="s">
        <v>137</v>
      </c>
      <c r="C143" s="48">
        <v>389</v>
      </c>
      <c r="D143" s="48">
        <v>212</v>
      </c>
      <c r="E143" s="48">
        <v>177</v>
      </c>
      <c r="F143" s="49">
        <v>15</v>
      </c>
      <c r="G143" s="48">
        <f t="shared" si="19"/>
        <v>4500</v>
      </c>
      <c r="H143" s="48">
        <v>20</v>
      </c>
      <c r="I143" s="48">
        <f t="shared" si="20"/>
        <v>1000</v>
      </c>
      <c r="J143" s="49">
        <v>15</v>
      </c>
      <c r="K143" s="48">
        <f t="shared" si="21"/>
        <v>2250</v>
      </c>
      <c r="L143" s="48">
        <v>7</v>
      </c>
      <c r="M143" s="48">
        <f t="shared" si="22"/>
        <v>21000</v>
      </c>
      <c r="N143" s="49">
        <v>150</v>
      </c>
      <c r="O143" s="50">
        <f t="shared" si="23"/>
        <v>9000</v>
      </c>
      <c r="P143" s="49">
        <v>7</v>
      </c>
      <c r="Q143" s="50">
        <f t="shared" si="24"/>
        <v>4550</v>
      </c>
      <c r="R143" s="49">
        <v>70</v>
      </c>
      <c r="S143" s="4">
        <f t="shared" si="25"/>
        <v>11900</v>
      </c>
    </row>
    <row r="144" spans="1:19" ht="18.75" hidden="1" x14ac:dyDescent="0.25">
      <c r="A144" s="3">
        <f t="shared" si="26"/>
        <v>44</v>
      </c>
      <c r="B144" s="48" t="s">
        <v>138</v>
      </c>
      <c r="C144" s="48">
        <v>191</v>
      </c>
      <c r="D144" s="48">
        <v>106</v>
      </c>
      <c r="E144" s="48">
        <v>85</v>
      </c>
      <c r="F144" s="48">
        <v>10</v>
      </c>
      <c r="G144" s="48">
        <f t="shared" si="19"/>
        <v>3000</v>
      </c>
      <c r="H144" s="48">
        <v>15</v>
      </c>
      <c r="I144" s="48">
        <f t="shared" si="20"/>
        <v>750</v>
      </c>
      <c r="J144" s="48">
        <v>10</v>
      </c>
      <c r="K144" s="48">
        <f t="shared" si="21"/>
        <v>1500</v>
      </c>
      <c r="L144" s="48">
        <v>5</v>
      </c>
      <c r="M144" s="48">
        <f t="shared" si="22"/>
        <v>15000</v>
      </c>
      <c r="N144" s="49">
        <v>130</v>
      </c>
      <c r="O144" s="50">
        <f t="shared" si="23"/>
        <v>7800</v>
      </c>
      <c r="P144" s="49">
        <v>5</v>
      </c>
      <c r="Q144" s="50">
        <f t="shared" si="24"/>
        <v>3250</v>
      </c>
      <c r="R144" s="49">
        <v>50</v>
      </c>
      <c r="S144" s="4">
        <f t="shared" si="25"/>
        <v>8500</v>
      </c>
    </row>
    <row r="145" spans="1:19" ht="18.75" hidden="1" x14ac:dyDescent="0.25">
      <c r="A145" s="3">
        <f t="shared" si="26"/>
        <v>45</v>
      </c>
      <c r="B145" s="48" t="s">
        <v>139</v>
      </c>
      <c r="C145" s="48">
        <v>844</v>
      </c>
      <c r="D145" s="48">
        <v>419</v>
      </c>
      <c r="E145" s="48">
        <v>425</v>
      </c>
      <c r="F145" s="49">
        <v>25</v>
      </c>
      <c r="G145" s="48">
        <f t="shared" si="19"/>
        <v>7500</v>
      </c>
      <c r="H145" s="48">
        <v>30</v>
      </c>
      <c r="I145" s="48">
        <f t="shared" si="20"/>
        <v>1500</v>
      </c>
      <c r="J145" s="49">
        <v>25</v>
      </c>
      <c r="K145" s="48">
        <f t="shared" si="21"/>
        <v>3750</v>
      </c>
      <c r="L145" s="48">
        <v>11</v>
      </c>
      <c r="M145" s="48">
        <f t="shared" si="22"/>
        <v>33000</v>
      </c>
      <c r="N145" s="49">
        <v>210</v>
      </c>
      <c r="O145" s="50">
        <f t="shared" si="23"/>
        <v>12600</v>
      </c>
      <c r="P145" s="49">
        <v>11</v>
      </c>
      <c r="Q145" s="50">
        <f t="shared" si="24"/>
        <v>7150</v>
      </c>
      <c r="R145" s="49">
        <v>110</v>
      </c>
      <c r="S145" s="4">
        <f t="shared" si="25"/>
        <v>18700</v>
      </c>
    </row>
    <row r="146" spans="1:19" ht="18.75" hidden="1" x14ac:dyDescent="0.25">
      <c r="A146" s="3">
        <f t="shared" si="26"/>
        <v>46</v>
      </c>
      <c r="B146" s="48" t="s">
        <v>140</v>
      </c>
      <c r="C146" s="48">
        <v>667</v>
      </c>
      <c r="D146" s="48">
        <v>469</v>
      </c>
      <c r="E146" s="48">
        <v>198</v>
      </c>
      <c r="F146" s="49">
        <v>20</v>
      </c>
      <c r="G146" s="48">
        <f t="shared" si="19"/>
        <v>6000</v>
      </c>
      <c r="H146" s="48">
        <v>25</v>
      </c>
      <c r="I146" s="48">
        <f t="shared" si="20"/>
        <v>1250</v>
      </c>
      <c r="J146" s="49">
        <v>20</v>
      </c>
      <c r="K146" s="48">
        <f t="shared" si="21"/>
        <v>3000</v>
      </c>
      <c r="L146" s="48">
        <v>9</v>
      </c>
      <c r="M146" s="48">
        <f t="shared" si="22"/>
        <v>27000</v>
      </c>
      <c r="N146" s="49">
        <v>180</v>
      </c>
      <c r="O146" s="50">
        <f t="shared" si="23"/>
        <v>10800</v>
      </c>
      <c r="P146" s="49">
        <v>9</v>
      </c>
      <c r="Q146" s="50">
        <f t="shared" si="24"/>
        <v>5850</v>
      </c>
      <c r="R146" s="49">
        <v>90</v>
      </c>
      <c r="S146" s="4">
        <f t="shared" si="25"/>
        <v>15300</v>
      </c>
    </row>
    <row r="147" spans="1:19" ht="18.75" hidden="1" x14ac:dyDescent="0.25">
      <c r="A147" s="3">
        <f t="shared" si="26"/>
        <v>47</v>
      </c>
      <c r="B147" s="48" t="s">
        <v>141</v>
      </c>
      <c r="C147" s="48">
        <v>218</v>
      </c>
      <c r="D147" s="48">
        <v>108</v>
      </c>
      <c r="E147" s="48">
        <v>110</v>
      </c>
      <c r="F147" s="48">
        <v>10</v>
      </c>
      <c r="G147" s="48">
        <f t="shared" si="19"/>
        <v>3000</v>
      </c>
      <c r="H147" s="48">
        <v>15</v>
      </c>
      <c r="I147" s="48">
        <f t="shared" si="20"/>
        <v>750</v>
      </c>
      <c r="J147" s="48">
        <v>10</v>
      </c>
      <c r="K147" s="48">
        <f t="shared" si="21"/>
        <v>1500</v>
      </c>
      <c r="L147" s="48">
        <v>5</v>
      </c>
      <c r="M147" s="48">
        <f t="shared" si="22"/>
        <v>15000</v>
      </c>
      <c r="N147" s="49">
        <v>130</v>
      </c>
      <c r="O147" s="50">
        <f t="shared" si="23"/>
        <v>7800</v>
      </c>
      <c r="P147" s="49">
        <v>5</v>
      </c>
      <c r="Q147" s="50">
        <f t="shared" si="24"/>
        <v>3250</v>
      </c>
      <c r="R147" s="49">
        <v>50</v>
      </c>
      <c r="S147" s="4">
        <f t="shared" si="25"/>
        <v>8500</v>
      </c>
    </row>
    <row r="148" spans="1:19" ht="18.75" hidden="1" x14ac:dyDescent="0.25">
      <c r="A148" s="3">
        <f t="shared" si="26"/>
        <v>48</v>
      </c>
      <c r="B148" s="48" t="s">
        <v>142</v>
      </c>
      <c r="C148" s="48">
        <v>161</v>
      </c>
      <c r="D148" s="48">
        <v>84</v>
      </c>
      <c r="E148" s="48">
        <v>77</v>
      </c>
      <c r="F148" s="48">
        <v>10</v>
      </c>
      <c r="G148" s="48">
        <f t="shared" si="19"/>
        <v>3000</v>
      </c>
      <c r="H148" s="48">
        <v>15</v>
      </c>
      <c r="I148" s="48">
        <f t="shared" si="20"/>
        <v>750</v>
      </c>
      <c r="J148" s="48">
        <v>10</v>
      </c>
      <c r="K148" s="48">
        <f t="shared" si="21"/>
        <v>1500</v>
      </c>
      <c r="L148" s="48">
        <v>5</v>
      </c>
      <c r="M148" s="48">
        <f t="shared" si="22"/>
        <v>15000</v>
      </c>
      <c r="N148" s="49">
        <v>130</v>
      </c>
      <c r="O148" s="50">
        <f t="shared" si="23"/>
        <v>7800</v>
      </c>
      <c r="P148" s="49">
        <v>5</v>
      </c>
      <c r="Q148" s="50">
        <f t="shared" si="24"/>
        <v>3250</v>
      </c>
      <c r="R148" s="49">
        <v>50</v>
      </c>
      <c r="S148" s="4">
        <f t="shared" si="25"/>
        <v>8500</v>
      </c>
    </row>
    <row r="149" spans="1:19" ht="18.75" hidden="1" x14ac:dyDescent="0.25">
      <c r="A149" s="3">
        <f t="shared" si="26"/>
        <v>49</v>
      </c>
      <c r="B149" s="48" t="s">
        <v>143</v>
      </c>
      <c r="C149" s="48">
        <v>1028</v>
      </c>
      <c r="D149" s="48">
        <v>533</v>
      </c>
      <c r="E149" s="48">
        <v>495</v>
      </c>
      <c r="F149" s="49">
        <v>30</v>
      </c>
      <c r="G149" s="48">
        <f t="shared" si="19"/>
        <v>9000</v>
      </c>
      <c r="H149" s="48">
        <v>35</v>
      </c>
      <c r="I149" s="48">
        <f t="shared" si="20"/>
        <v>1750</v>
      </c>
      <c r="J149" s="49">
        <v>30</v>
      </c>
      <c r="K149" s="48">
        <f t="shared" si="21"/>
        <v>4500</v>
      </c>
      <c r="L149" s="48">
        <v>13</v>
      </c>
      <c r="M149" s="48">
        <f t="shared" si="22"/>
        <v>39000</v>
      </c>
      <c r="N149" s="49">
        <v>240</v>
      </c>
      <c r="O149" s="50">
        <f t="shared" si="23"/>
        <v>14400</v>
      </c>
      <c r="P149" s="49">
        <v>13</v>
      </c>
      <c r="Q149" s="50">
        <f t="shared" si="24"/>
        <v>8450</v>
      </c>
      <c r="R149" s="49">
        <v>130</v>
      </c>
      <c r="S149" s="4">
        <f t="shared" si="25"/>
        <v>22100</v>
      </c>
    </row>
    <row r="150" spans="1:19" ht="18.75" hidden="1" x14ac:dyDescent="0.25">
      <c r="A150" s="3">
        <f t="shared" si="26"/>
        <v>50</v>
      </c>
      <c r="B150" s="48" t="s">
        <v>144</v>
      </c>
      <c r="C150" s="48">
        <v>422</v>
      </c>
      <c r="D150" s="48">
        <v>234</v>
      </c>
      <c r="E150" s="48">
        <v>188</v>
      </c>
      <c r="F150" s="49">
        <v>15</v>
      </c>
      <c r="G150" s="48">
        <f t="shared" si="19"/>
        <v>4500</v>
      </c>
      <c r="H150" s="48">
        <v>20</v>
      </c>
      <c r="I150" s="48">
        <f t="shared" si="20"/>
        <v>1000</v>
      </c>
      <c r="J150" s="49">
        <v>15</v>
      </c>
      <c r="K150" s="48">
        <f t="shared" si="21"/>
        <v>2250</v>
      </c>
      <c r="L150" s="48">
        <v>7</v>
      </c>
      <c r="M150" s="48">
        <f t="shared" si="22"/>
        <v>21000</v>
      </c>
      <c r="N150" s="49">
        <v>150</v>
      </c>
      <c r="O150" s="50">
        <f t="shared" si="23"/>
        <v>9000</v>
      </c>
      <c r="P150" s="49">
        <v>7</v>
      </c>
      <c r="Q150" s="50">
        <f t="shared" si="24"/>
        <v>4550</v>
      </c>
      <c r="R150" s="49">
        <v>70</v>
      </c>
      <c r="S150" s="4">
        <f t="shared" si="25"/>
        <v>11900</v>
      </c>
    </row>
    <row r="151" spans="1:19" ht="18.75" hidden="1" x14ac:dyDescent="0.25">
      <c r="A151" s="3">
        <f t="shared" si="26"/>
        <v>51</v>
      </c>
      <c r="B151" s="48" t="s">
        <v>145</v>
      </c>
      <c r="C151" s="48">
        <v>388</v>
      </c>
      <c r="D151" s="48">
        <v>123</v>
      </c>
      <c r="E151" s="48">
        <v>93</v>
      </c>
      <c r="F151" s="49">
        <v>15</v>
      </c>
      <c r="G151" s="48">
        <f t="shared" si="19"/>
        <v>4500</v>
      </c>
      <c r="H151" s="48">
        <v>20</v>
      </c>
      <c r="I151" s="48">
        <f t="shared" si="20"/>
        <v>1000</v>
      </c>
      <c r="J151" s="49">
        <v>15</v>
      </c>
      <c r="K151" s="48">
        <f t="shared" si="21"/>
        <v>2250</v>
      </c>
      <c r="L151" s="48">
        <v>7</v>
      </c>
      <c r="M151" s="48">
        <f t="shared" si="22"/>
        <v>21000</v>
      </c>
      <c r="N151" s="49">
        <v>150</v>
      </c>
      <c r="O151" s="50">
        <f t="shared" si="23"/>
        <v>9000</v>
      </c>
      <c r="P151" s="49">
        <v>7</v>
      </c>
      <c r="Q151" s="50">
        <f t="shared" si="24"/>
        <v>4550</v>
      </c>
      <c r="R151" s="49">
        <v>70</v>
      </c>
      <c r="S151" s="4">
        <f t="shared" si="25"/>
        <v>11900</v>
      </c>
    </row>
    <row r="152" spans="1:19" ht="18.75" hidden="1" x14ac:dyDescent="0.25">
      <c r="A152" s="3"/>
      <c r="B152" s="61" t="s">
        <v>146</v>
      </c>
      <c r="C152" s="85"/>
      <c r="D152" s="85"/>
      <c r="E152" s="85"/>
      <c r="F152" s="48">
        <f>SUM(F153:F159)</f>
        <v>85</v>
      </c>
      <c r="G152" s="48"/>
      <c r="H152" s="48">
        <f>SUM(H153:H159)</f>
        <v>120</v>
      </c>
      <c r="I152" s="48"/>
      <c r="J152" s="49">
        <f>SUM(J153:J159)</f>
        <v>85</v>
      </c>
      <c r="K152" s="48"/>
      <c r="L152" s="48">
        <f>SUM(L153:L159)</f>
        <v>41</v>
      </c>
      <c r="M152" s="48"/>
      <c r="N152" s="49">
        <f>SUM(N153:N159)</f>
        <v>970</v>
      </c>
      <c r="O152" s="50"/>
      <c r="P152" s="49">
        <f>SUM(P153:P159)</f>
        <v>41</v>
      </c>
      <c r="Q152" s="50"/>
      <c r="R152" s="49">
        <f>SUM(R153:R159)</f>
        <v>410</v>
      </c>
      <c r="S152" s="4"/>
    </row>
    <row r="153" spans="1:19" ht="18.75" hidden="1" x14ac:dyDescent="0.25">
      <c r="A153" s="3">
        <f>SUM(F161:F168)</f>
        <v>95</v>
      </c>
      <c r="B153" s="48" t="s">
        <v>147</v>
      </c>
      <c r="C153" s="48">
        <v>405</v>
      </c>
      <c r="D153" s="48">
        <v>212</v>
      </c>
      <c r="E153" s="48">
        <v>193</v>
      </c>
      <c r="F153" s="49">
        <v>15</v>
      </c>
      <c r="G153" s="48">
        <f t="shared" si="19"/>
        <v>4500</v>
      </c>
      <c r="H153" s="48">
        <v>20</v>
      </c>
      <c r="I153" s="48">
        <f t="shared" si="20"/>
        <v>1000</v>
      </c>
      <c r="J153" s="49">
        <v>15</v>
      </c>
      <c r="K153" s="48">
        <f t="shared" si="21"/>
        <v>2250</v>
      </c>
      <c r="L153" s="48">
        <v>7</v>
      </c>
      <c r="M153" s="48">
        <f t="shared" si="22"/>
        <v>21000</v>
      </c>
      <c r="N153" s="49">
        <v>150</v>
      </c>
      <c r="O153" s="50">
        <f t="shared" si="23"/>
        <v>9000</v>
      </c>
      <c r="P153" s="49">
        <v>7</v>
      </c>
      <c r="Q153" s="50">
        <f t="shared" si="24"/>
        <v>4550</v>
      </c>
      <c r="R153" s="49">
        <v>70</v>
      </c>
      <c r="S153" s="4">
        <f t="shared" si="25"/>
        <v>11900</v>
      </c>
    </row>
    <row r="154" spans="1:19" ht="18.75" hidden="1" x14ac:dyDescent="0.25">
      <c r="A154" s="3">
        <f t="shared" si="26"/>
        <v>96</v>
      </c>
      <c r="B154" s="48" t="s">
        <v>148</v>
      </c>
      <c r="C154" s="48">
        <v>172</v>
      </c>
      <c r="D154" s="48">
        <v>96</v>
      </c>
      <c r="E154" s="48">
        <v>76</v>
      </c>
      <c r="F154" s="48">
        <v>10</v>
      </c>
      <c r="G154" s="48">
        <f t="shared" si="19"/>
        <v>3000</v>
      </c>
      <c r="H154" s="48">
        <v>15</v>
      </c>
      <c r="I154" s="48">
        <f t="shared" si="20"/>
        <v>750</v>
      </c>
      <c r="J154" s="48">
        <v>10</v>
      </c>
      <c r="K154" s="48">
        <f t="shared" si="21"/>
        <v>1500</v>
      </c>
      <c r="L154" s="48">
        <v>5</v>
      </c>
      <c r="M154" s="48">
        <f t="shared" si="22"/>
        <v>15000</v>
      </c>
      <c r="N154" s="49">
        <v>130</v>
      </c>
      <c r="O154" s="50">
        <f t="shared" si="23"/>
        <v>7800</v>
      </c>
      <c r="P154" s="49">
        <v>5</v>
      </c>
      <c r="Q154" s="50">
        <f t="shared" si="24"/>
        <v>3250</v>
      </c>
      <c r="R154" s="49">
        <v>50</v>
      </c>
      <c r="S154" s="4">
        <f t="shared" si="25"/>
        <v>8500</v>
      </c>
    </row>
    <row r="155" spans="1:19" ht="18.75" hidden="1" x14ac:dyDescent="0.25">
      <c r="A155" s="3">
        <f t="shared" si="26"/>
        <v>97</v>
      </c>
      <c r="B155" s="48" t="s">
        <v>149</v>
      </c>
      <c r="C155" s="48">
        <v>320</v>
      </c>
      <c r="D155" s="48">
        <v>139</v>
      </c>
      <c r="E155" s="48">
        <v>181</v>
      </c>
      <c r="F155" s="49">
        <v>15</v>
      </c>
      <c r="G155" s="48">
        <f t="shared" si="19"/>
        <v>4500</v>
      </c>
      <c r="H155" s="48">
        <v>20</v>
      </c>
      <c r="I155" s="48">
        <f t="shared" si="20"/>
        <v>1000</v>
      </c>
      <c r="J155" s="49">
        <v>15</v>
      </c>
      <c r="K155" s="48">
        <f t="shared" si="21"/>
        <v>2250</v>
      </c>
      <c r="L155" s="48">
        <v>7</v>
      </c>
      <c r="M155" s="48">
        <f t="shared" si="22"/>
        <v>21000</v>
      </c>
      <c r="N155" s="49">
        <v>150</v>
      </c>
      <c r="O155" s="50">
        <f t="shared" si="23"/>
        <v>9000</v>
      </c>
      <c r="P155" s="49">
        <v>7</v>
      </c>
      <c r="Q155" s="50">
        <f t="shared" si="24"/>
        <v>4550</v>
      </c>
      <c r="R155" s="49">
        <v>70</v>
      </c>
      <c r="S155" s="4">
        <f t="shared" si="25"/>
        <v>11900</v>
      </c>
    </row>
    <row r="156" spans="1:19" ht="18.75" hidden="1" x14ac:dyDescent="0.25">
      <c r="A156" s="3">
        <f t="shared" si="26"/>
        <v>98</v>
      </c>
      <c r="B156" s="48" t="s">
        <v>150</v>
      </c>
      <c r="C156" s="48">
        <v>104</v>
      </c>
      <c r="D156" s="48">
        <v>50</v>
      </c>
      <c r="E156" s="48">
        <v>54</v>
      </c>
      <c r="F156" s="48">
        <v>10</v>
      </c>
      <c r="G156" s="48">
        <f t="shared" si="19"/>
        <v>3000</v>
      </c>
      <c r="H156" s="48">
        <v>15</v>
      </c>
      <c r="I156" s="48">
        <f t="shared" si="20"/>
        <v>750</v>
      </c>
      <c r="J156" s="48">
        <v>10</v>
      </c>
      <c r="K156" s="48">
        <f t="shared" si="21"/>
        <v>1500</v>
      </c>
      <c r="L156" s="48">
        <v>5</v>
      </c>
      <c r="M156" s="48">
        <f t="shared" si="22"/>
        <v>15000</v>
      </c>
      <c r="N156" s="49">
        <v>130</v>
      </c>
      <c r="O156" s="50">
        <f t="shared" si="23"/>
        <v>7800</v>
      </c>
      <c r="P156" s="49">
        <v>5</v>
      </c>
      <c r="Q156" s="50">
        <f t="shared" si="24"/>
        <v>3250</v>
      </c>
      <c r="R156" s="49">
        <v>50</v>
      </c>
      <c r="S156" s="4">
        <f t="shared" si="25"/>
        <v>8500</v>
      </c>
    </row>
    <row r="157" spans="1:19" ht="18.75" hidden="1" x14ac:dyDescent="0.25">
      <c r="A157" s="3">
        <f t="shared" si="26"/>
        <v>99</v>
      </c>
      <c r="B157" s="48" t="s">
        <v>151</v>
      </c>
      <c r="C157" s="48">
        <v>110</v>
      </c>
      <c r="D157" s="48">
        <v>55</v>
      </c>
      <c r="E157" s="48">
        <v>55</v>
      </c>
      <c r="F157" s="48">
        <v>10</v>
      </c>
      <c r="G157" s="48">
        <f t="shared" si="19"/>
        <v>3000</v>
      </c>
      <c r="H157" s="48">
        <v>15</v>
      </c>
      <c r="I157" s="48">
        <f t="shared" si="20"/>
        <v>750</v>
      </c>
      <c r="J157" s="48">
        <v>10</v>
      </c>
      <c r="K157" s="48">
        <f t="shared" si="21"/>
        <v>1500</v>
      </c>
      <c r="L157" s="48">
        <v>5</v>
      </c>
      <c r="M157" s="48">
        <f t="shared" si="22"/>
        <v>15000</v>
      </c>
      <c r="N157" s="49">
        <v>130</v>
      </c>
      <c r="O157" s="50">
        <f t="shared" si="23"/>
        <v>7800</v>
      </c>
      <c r="P157" s="49">
        <v>5</v>
      </c>
      <c r="Q157" s="50">
        <f t="shared" si="24"/>
        <v>3250</v>
      </c>
      <c r="R157" s="49">
        <v>50</v>
      </c>
      <c r="S157" s="4">
        <f t="shared" si="25"/>
        <v>8500</v>
      </c>
    </row>
    <row r="158" spans="1:19" ht="18.75" hidden="1" x14ac:dyDescent="0.25">
      <c r="A158" s="3">
        <f t="shared" si="26"/>
        <v>100</v>
      </c>
      <c r="B158" s="48" t="s">
        <v>152</v>
      </c>
      <c r="C158" s="48">
        <v>386</v>
      </c>
      <c r="D158" s="48">
        <v>223</v>
      </c>
      <c r="E158" s="48">
        <v>163</v>
      </c>
      <c r="F158" s="49">
        <v>15</v>
      </c>
      <c r="G158" s="48">
        <f t="shared" si="19"/>
        <v>4500</v>
      </c>
      <c r="H158" s="48">
        <v>20</v>
      </c>
      <c r="I158" s="48">
        <f t="shared" si="20"/>
        <v>1000</v>
      </c>
      <c r="J158" s="49">
        <v>15</v>
      </c>
      <c r="K158" s="48">
        <f t="shared" si="21"/>
        <v>2250</v>
      </c>
      <c r="L158" s="48">
        <v>7</v>
      </c>
      <c r="M158" s="48">
        <f t="shared" si="22"/>
        <v>21000</v>
      </c>
      <c r="N158" s="49">
        <v>150</v>
      </c>
      <c r="O158" s="50">
        <f t="shared" si="23"/>
        <v>9000</v>
      </c>
      <c r="P158" s="49">
        <v>7</v>
      </c>
      <c r="Q158" s="50">
        <f t="shared" si="24"/>
        <v>4550</v>
      </c>
      <c r="R158" s="49">
        <v>70</v>
      </c>
      <c r="S158" s="4">
        <f t="shared" si="25"/>
        <v>11900</v>
      </c>
    </row>
    <row r="159" spans="1:19" ht="18.75" hidden="1" x14ac:dyDescent="0.25">
      <c r="A159" s="3">
        <f t="shared" si="26"/>
        <v>101</v>
      </c>
      <c r="B159" s="48" t="s">
        <v>153</v>
      </c>
      <c r="C159" s="48">
        <v>104</v>
      </c>
      <c r="D159" s="48">
        <v>55</v>
      </c>
      <c r="E159" s="48">
        <v>49</v>
      </c>
      <c r="F159" s="48">
        <v>10</v>
      </c>
      <c r="G159" s="48">
        <f t="shared" si="19"/>
        <v>3000</v>
      </c>
      <c r="H159" s="48">
        <v>15</v>
      </c>
      <c r="I159" s="48">
        <f t="shared" si="20"/>
        <v>750</v>
      </c>
      <c r="J159" s="48">
        <v>10</v>
      </c>
      <c r="K159" s="48">
        <f t="shared" si="21"/>
        <v>1500</v>
      </c>
      <c r="L159" s="48">
        <v>5</v>
      </c>
      <c r="M159" s="48">
        <f t="shared" si="22"/>
        <v>15000</v>
      </c>
      <c r="N159" s="49">
        <v>130</v>
      </c>
      <c r="O159" s="50">
        <f t="shared" si="23"/>
        <v>7800</v>
      </c>
      <c r="P159" s="49">
        <v>5</v>
      </c>
      <c r="Q159" s="50">
        <f t="shared" si="24"/>
        <v>3250</v>
      </c>
      <c r="R159" s="49">
        <v>50</v>
      </c>
      <c r="S159" s="4">
        <f t="shared" si="25"/>
        <v>8500</v>
      </c>
    </row>
    <row r="160" spans="1:19" ht="18.75" hidden="1" x14ac:dyDescent="0.25">
      <c r="A160" s="3"/>
      <c r="B160" s="61" t="s">
        <v>154</v>
      </c>
      <c r="C160" s="85"/>
      <c r="D160" s="85"/>
      <c r="E160" s="85"/>
      <c r="F160" s="48">
        <f>SUM(F161:F168)</f>
        <v>95</v>
      </c>
      <c r="G160" s="48"/>
      <c r="H160" s="48">
        <f>SUM(H161:H168)</f>
        <v>135</v>
      </c>
      <c r="I160" s="48"/>
      <c r="J160" s="49">
        <f>SUM(J161:J168)</f>
        <v>95</v>
      </c>
      <c r="K160" s="48"/>
      <c r="L160" s="48">
        <f>SUM(L161:L168)</f>
        <v>46</v>
      </c>
      <c r="M160" s="48"/>
      <c r="N160" s="49">
        <f>SUM(N161:N168)</f>
        <v>1100</v>
      </c>
      <c r="O160" s="50"/>
      <c r="P160" s="49">
        <f>SUM(P161:P168)</f>
        <v>46</v>
      </c>
      <c r="Q160" s="50"/>
      <c r="R160" s="49">
        <f>SUM(R161:R168)</f>
        <v>460</v>
      </c>
      <c r="S160" s="4"/>
    </row>
    <row r="161" spans="1:19" ht="18.75" hidden="1" x14ac:dyDescent="0.25">
      <c r="A161" s="3">
        <f>A159+1</f>
        <v>102</v>
      </c>
      <c r="B161" s="48" t="s">
        <v>155</v>
      </c>
      <c r="C161" s="48">
        <v>122</v>
      </c>
      <c r="D161" s="48">
        <v>74</v>
      </c>
      <c r="E161" s="48">
        <v>48</v>
      </c>
      <c r="F161" s="48">
        <v>10</v>
      </c>
      <c r="G161" s="48">
        <f t="shared" si="19"/>
        <v>3000</v>
      </c>
      <c r="H161" s="48">
        <v>15</v>
      </c>
      <c r="I161" s="48">
        <f t="shared" si="20"/>
        <v>750</v>
      </c>
      <c r="J161" s="48">
        <v>10</v>
      </c>
      <c r="K161" s="48">
        <f t="shared" si="21"/>
        <v>1500</v>
      </c>
      <c r="L161" s="48">
        <v>5</v>
      </c>
      <c r="M161" s="48">
        <f t="shared" si="22"/>
        <v>15000</v>
      </c>
      <c r="N161" s="49">
        <v>130</v>
      </c>
      <c r="O161" s="50">
        <f t="shared" si="23"/>
        <v>7800</v>
      </c>
      <c r="P161" s="49">
        <v>5</v>
      </c>
      <c r="Q161" s="50">
        <f t="shared" si="24"/>
        <v>3250</v>
      </c>
      <c r="R161" s="49">
        <v>50</v>
      </c>
      <c r="S161" s="4">
        <f t="shared" si="25"/>
        <v>8500</v>
      </c>
    </row>
    <row r="162" spans="1:19" ht="18.75" hidden="1" x14ac:dyDescent="0.25">
      <c r="A162" s="3">
        <f t="shared" si="26"/>
        <v>103</v>
      </c>
      <c r="B162" s="48" t="s">
        <v>156</v>
      </c>
      <c r="C162" s="48">
        <v>279</v>
      </c>
      <c r="D162" s="48">
        <v>152</v>
      </c>
      <c r="E162" s="48">
        <v>160</v>
      </c>
      <c r="F162" s="49">
        <v>15</v>
      </c>
      <c r="G162" s="48">
        <f t="shared" si="19"/>
        <v>4500</v>
      </c>
      <c r="H162" s="48">
        <v>20</v>
      </c>
      <c r="I162" s="48">
        <f t="shared" si="20"/>
        <v>1000</v>
      </c>
      <c r="J162" s="49">
        <v>15</v>
      </c>
      <c r="K162" s="48">
        <f t="shared" si="21"/>
        <v>2250</v>
      </c>
      <c r="L162" s="48">
        <v>7</v>
      </c>
      <c r="M162" s="48">
        <f t="shared" si="22"/>
        <v>21000</v>
      </c>
      <c r="N162" s="49">
        <v>150</v>
      </c>
      <c r="O162" s="50">
        <f t="shared" si="23"/>
        <v>9000</v>
      </c>
      <c r="P162" s="49">
        <v>7</v>
      </c>
      <c r="Q162" s="50">
        <f t="shared" si="24"/>
        <v>4550</v>
      </c>
      <c r="R162" s="49">
        <v>70</v>
      </c>
      <c r="S162" s="4">
        <f t="shared" si="25"/>
        <v>11900</v>
      </c>
    </row>
    <row r="163" spans="1:19" ht="18.75" hidden="1" x14ac:dyDescent="0.25">
      <c r="A163" s="3">
        <f t="shared" si="26"/>
        <v>104</v>
      </c>
      <c r="B163" s="48" t="s">
        <v>157</v>
      </c>
      <c r="C163" s="48">
        <v>143</v>
      </c>
      <c r="D163" s="48">
        <v>69</v>
      </c>
      <c r="E163" s="48">
        <v>73</v>
      </c>
      <c r="F163" s="48">
        <v>10</v>
      </c>
      <c r="G163" s="48">
        <f t="shared" si="19"/>
        <v>3000</v>
      </c>
      <c r="H163" s="48">
        <v>15</v>
      </c>
      <c r="I163" s="48">
        <f t="shared" si="20"/>
        <v>750</v>
      </c>
      <c r="J163" s="48">
        <v>10</v>
      </c>
      <c r="K163" s="48">
        <f t="shared" si="21"/>
        <v>1500</v>
      </c>
      <c r="L163" s="48">
        <v>5</v>
      </c>
      <c r="M163" s="48">
        <f t="shared" si="22"/>
        <v>15000</v>
      </c>
      <c r="N163" s="49">
        <v>130</v>
      </c>
      <c r="O163" s="50">
        <f t="shared" si="23"/>
        <v>7800</v>
      </c>
      <c r="P163" s="49">
        <v>5</v>
      </c>
      <c r="Q163" s="50">
        <f t="shared" si="24"/>
        <v>3250</v>
      </c>
      <c r="R163" s="49">
        <v>50</v>
      </c>
      <c r="S163" s="4">
        <f t="shared" si="25"/>
        <v>8500</v>
      </c>
    </row>
    <row r="164" spans="1:19" ht="18.75" hidden="1" x14ac:dyDescent="0.25">
      <c r="A164" s="3">
        <f t="shared" si="26"/>
        <v>105</v>
      </c>
      <c r="B164" s="48" t="s">
        <v>158</v>
      </c>
      <c r="C164" s="48">
        <v>56</v>
      </c>
      <c r="D164" s="48">
        <v>30</v>
      </c>
      <c r="E164" s="48">
        <v>25</v>
      </c>
      <c r="F164" s="49">
        <v>5</v>
      </c>
      <c r="G164" s="48">
        <f t="shared" si="19"/>
        <v>1500</v>
      </c>
      <c r="H164" s="48">
        <v>10</v>
      </c>
      <c r="I164" s="48">
        <f t="shared" si="20"/>
        <v>500</v>
      </c>
      <c r="J164" s="49">
        <v>5</v>
      </c>
      <c r="K164" s="48">
        <f t="shared" si="21"/>
        <v>750</v>
      </c>
      <c r="L164" s="48">
        <v>3</v>
      </c>
      <c r="M164" s="48">
        <f t="shared" si="22"/>
        <v>9000</v>
      </c>
      <c r="N164" s="49">
        <v>100</v>
      </c>
      <c r="O164" s="50">
        <f t="shared" si="23"/>
        <v>6000</v>
      </c>
      <c r="P164" s="49">
        <v>3</v>
      </c>
      <c r="Q164" s="50">
        <f t="shared" si="24"/>
        <v>1950</v>
      </c>
      <c r="R164" s="49">
        <v>30</v>
      </c>
      <c r="S164" s="4">
        <f t="shared" si="25"/>
        <v>5100</v>
      </c>
    </row>
    <row r="165" spans="1:19" ht="18.75" hidden="1" x14ac:dyDescent="0.25">
      <c r="A165" s="3">
        <f t="shared" si="26"/>
        <v>106</v>
      </c>
      <c r="B165" s="48" t="s">
        <v>159</v>
      </c>
      <c r="C165" s="48">
        <v>214</v>
      </c>
      <c r="D165" s="48">
        <v>104</v>
      </c>
      <c r="E165" s="48">
        <v>117</v>
      </c>
      <c r="F165" s="48">
        <v>10</v>
      </c>
      <c r="G165" s="48">
        <f t="shared" si="19"/>
        <v>3000</v>
      </c>
      <c r="H165" s="48">
        <v>15</v>
      </c>
      <c r="I165" s="48">
        <f t="shared" si="20"/>
        <v>750</v>
      </c>
      <c r="J165" s="48">
        <v>10</v>
      </c>
      <c r="K165" s="48">
        <f t="shared" si="21"/>
        <v>1500</v>
      </c>
      <c r="L165" s="48">
        <v>5</v>
      </c>
      <c r="M165" s="48">
        <f t="shared" si="22"/>
        <v>15000</v>
      </c>
      <c r="N165" s="49">
        <v>130</v>
      </c>
      <c r="O165" s="50">
        <f t="shared" si="23"/>
        <v>7800</v>
      </c>
      <c r="P165" s="49">
        <v>5</v>
      </c>
      <c r="Q165" s="50">
        <f t="shared" si="24"/>
        <v>3250</v>
      </c>
      <c r="R165" s="49">
        <v>50</v>
      </c>
      <c r="S165" s="4">
        <f t="shared" si="25"/>
        <v>8500</v>
      </c>
    </row>
    <row r="166" spans="1:19" ht="18.75" hidden="1" x14ac:dyDescent="0.25">
      <c r="A166" s="3">
        <f t="shared" si="26"/>
        <v>107</v>
      </c>
      <c r="B166" s="48" t="s">
        <v>160</v>
      </c>
      <c r="C166" s="48">
        <v>511</v>
      </c>
      <c r="D166" s="48">
        <v>235</v>
      </c>
      <c r="E166" s="48">
        <v>277</v>
      </c>
      <c r="F166" s="49">
        <v>20</v>
      </c>
      <c r="G166" s="48">
        <f t="shared" si="19"/>
        <v>6000</v>
      </c>
      <c r="H166" s="48">
        <v>25</v>
      </c>
      <c r="I166" s="48">
        <f t="shared" si="20"/>
        <v>1250</v>
      </c>
      <c r="J166" s="49">
        <v>20</v>
      </c>
      <c r="K166" s="48">
        <f t="shared" si="21"/>
        <v>3000</v>
      </c>
      <c r="L166" s="48">
        <v>9</v>
      </c>
      <c r="M166" s="48">
        <f t="shared" si="22"/>
        <v>27000</v>
      </c>
      <c r="N166" s="49">
        <v>180</v>
      </c>
      <c r="O166" s="50">
        <f t="shared" si="23"/>
        <v>10800</v>
      </c>
      <c r="P166" s="49">
        <v>9</v>
      </c>
      <c r="Q166" s="50">
        <f t="shared" si="24"/>
        <v>5850</v>
      </c>
      <c r="R166" s="49">
        <v>90</v>
      </c>
      <c r="S166" s="4">
        <f t="shared" si="25"/>
        <v>15300</v>
      </c>
    </row>
    <row r="167" spans="1:19" ht="18.75" hidden="1" x14ac:dyDescent="0.25">
      <c r="A167" s="3">
        <f t="shared" si="26"/>
        <v>108</v>
      </c>
      <c r="B167" s="48" t="s">
        <v>161</v>
      </c>
      <c r="C167" s="48">
        <v>397</v>
      </c>
      <c r="D167" s="48">
        <v>177</v>
      </c>
      <c r="E167" s="48">
        <v>197</v>
      </c>
      <c r="F167" s="49">
        <v>15</v>
      </c>
      <c r="G167" s="48">
        <f t="shared" si="19"/>
        <v>4500</v>
      </c>
      <c r="H167" s="48">
        <v>20</v>
      </c>
      <c r="I167" s="48">
        <f t="shared" si="20"/>
        <v>1000</v>
      </c>
      <c r="J167" s="49">
        <v>15</v>
      </c>
      <c r="K167" s="48">
        <f t="shared" si="21"/>
        <v>2250</v>
      </c>
      <c r="L167" s="48">
        <v>7</v>
      </c>
      <c r="M167" s="48">
        <f t="shared" si="22"/>
        <v>21000</v>
      </c>
      <c r="N167" s="49">
        <v>150</v>
      </c>
      <c r="O167" s="50">
        <f t="shared" si="23"/>
        <v>9000</v>
      </c>
      <c r="P167" s="49">
        <v>7</v>
      </c>
      <c r="Q167" s="50">
        <f t="shared" si="24"/>
        <v>4550</v>
      </c>
      <c r="R167" s="49">
        <v>70</v>
      </c>
      <c r="S167" s="4">
        <f t="shared" si="25"/>
        <v>11900</v>
      </c>
    </row>
    <row r="168" spans="1:19" ht="18.75" hidden="1" x14ac:dyDescent="0.25">
      <c r="A168" s="3">
        <f t="shared" si="26"/>
        <v>109</v>
      </c>
      <c r="B168" s="48" t="s">
        <v>162</v>
      </c>
      <c r="C168" s="48">
        <v>155</v>
      </c>
      <c r="D168" s="48">
        <v>79</v>
      </c>
      <c r="E168" s="48">
        <v>76</v>
      </c>
      <c r="F168" s="48">
        <v>10</v>
      </c>
      <c r="G168" s="48">
        <f t="shared" si="19"/>
        <v>3000</v>
      </c>
      <c r="H168" s="48">
        <v>15</v>
      </c>
      <c r="I168" s="48">
        <f t="shared" si="20"/>
        <v>750</v>
      </c>
      <c r="J168" s="48">
        <v>10</v>
      </c>
      <c r="K168" s="48">
        <f t="shared" si="21"/>
        <v>1500</v>
      </c>
      <c r="L168" s="48">
        <v>5</v>
      </c>
      <c r="M168" s="48">
        <f t="shared" si="22"/>
        <v>15000</v>
      </c>
      <c r="N168" s="49">
        <v>130</v>
      </c>
      <c r="O168" s="50">
        <f t="shared" si="23"/>
        <v>7800</v>
      </c>
      <c r="P168" s="49">
        <v>5</v>
      </c>
      <c r="Q168" s="50">
        <f t="shared" si="24"/>
        <v>3250</v>
      </c>
      <c r="R168" s="49">
        <v>50</v>
      </c>
      <c r="S168" s="4">
        <f t="shared" si="25"/>
        <v>8500</v>
      </c>
    </row>
    <row r="169" spans="1:19" ht="18.75" hidden="1" x14ac:dyDescent="0.25">
      <c r="A169" s="3"/>
      <c r="B169" s="61" t="s">
        <v>163</v>
      </c>
      <c r="C169" s="85"/>
      <c r="D169" s="85"/>
      <c r="E169" s="85"/>
      <c r="F169" s="48">
        <f>SUM(F170:F181)</f>
        <v>130</v>
      </c>
      <c r="G169" s="48"/>
      <c r="H169" s="48">
        <f>SUM(H170:H181)</f>
        <v>190</v>
      </c>
      <c r="I169" s="48"/>
      <c r="J169" s="49">
        <f>SUM(J170:J181)</f>
        <v>130</v>
      </c>
      <c r="K169" s="48"/>
      <c r="L169" s="48">
        <f>SUM(L170:L181)</f>
        <v>64</v>
      </c>
      <c r="M169" s="48"/>
      <c r="N169" s="49">
        <f>SUM(N170:N181)</f>
        <v>1590</v>
      </c>
      <c r="O169" s="50"/>
      <c r="P169" s="49">
        <f>SUM(P170:P181)</f>
        <v>64</v>
      </c>
      <c r="Q169" s="50"/>
      <c r="R169" s="49">
        <f>SUM(R170:R181)</f>
        <v>640</v>
      </c>
      <c r="S169" s="4"/>
    </row>
    <row r="170" spans="1:19" ht="37.5" hidden="1" x14ac:dyDescent="0.25">
      <c r="A170" s="3">
        <f>A168+1</f>
        <v>110</v>
      </c>
      <c r="B170" s="48" t="s">
        <v>164</v>
      </c>
      <c r="C170" s="48">
        <v>301</v>
      </c>
      <c r="D170" s="48">
        <v>145</v>
      </c>
      <c r="E170" s="48">
        <v>156</v>
      </c>
      <c r="F170" s="49">
        <v>15</v>
      </c>
      <c r="G170" s="48">
        <f t="shared" si="19"/>
        <v>4500</v>
      </c>
      <c r="H170" s="48">
        <v>20</v>
      </c>
      <c r="I170" s="48">
        <f t="shared" si="20"/>
        <v>1000</v>
      </c>
      <c r="J170" s="49">
        <v>15</v>
      </c>
      <c r="K170" s="48">
        <f t="shared" si="21"/>
        <v>2250</v>
      </c>
      <c r="L170" s="48">
        <v>7</v>
      </c>
      <c r="M170" s="48">
        <f t="shared" si="22"/>
        <v>21000</v>
      </c>
      <c r="N170" s="49">
        <v>150</v>
      </c>
      <c r="O170" s="50">
        <f t="shared" si="23"/>
        <v>9000</v>
      </c>
      <c r="P170" s="49">
        <v>7</v>
      </c>
      <c r="Q170" s="50">
        <f t="shared" si="24"/>
        <v>4550</v>
      </c>
      <c r="R170" s="49">
        <v>70</v>
      </c>
      <c r="S170" s="4">
        <f t="shared" si="25"/>
        <v>11900</v>
      </c>
    </row>
    <row r="171" spans="1:19" ht="18.75" hidden="1" x14ac:dyDescent="0.25">
      <c r="A171" s="3">
        <f t="shared" si="26"/>
        <v>111</v>
      </c>
      <c r="B171" s="48" t="s">
        <v>165</v>
      </c>
      <c r="C171" s="48">
        <v>169</v>
      </c>
      <c r="D171" s="48">
        <v>87</v>
      </c>
      <c r="E171" s="48">
        <v>81</v>
      </c>
      <c r="F171" s="48">
        <v>10</v>
      </c>
      <c r="G171" s="48">
        <f t="shared" si="19"/>
        <v>3000</v>
      </c>
      <c r="H171" s="48">
        <v>15</v>
      </c>
      <c r="I171" s="48">
        <f t="shared" si="20"/>
        <v>750</v>
      </c>
      <c r="J171" s="48">
        <v>10</v>
      </c>
      <c r="K171" s="48">
        <f t="shared" si="21"/>
        <v>1500</v>
      </c>
      <c r="L171" s="48">
        <v>5</v>
      </c>
      <c r="M171" s="48">
        <f t="shared" si="22"/>
        <v>15000</v>
      </c>
      <c r="N171" s="49">
        <v>130</v>
      </c>
      <c r="O171" s="50">
        <f t="shared" si="23"/>
        <v>7800</v>
      </c>
      <c r="P171" s="49">
        <v>5</v>
      </c>
      <c r="Q171" s="50">
        <f t="shared" si="24"/>
        <v>3250</v>
      </c>
      <c r="R171" s="49">
        <v>50</v>
      </c>
      <c r="S171" s="4">
        <f t="shared" si="25"/>
        <v>8500</v>
      </c>
    </row>
    <row r="172" spans="1:19" ht="18.75" hidden="1" x14ac:dyDescent="0.25">
      <c r="A172" s="3">
        <f t="shared" si="26"/>
        <v>112</v>
      </c>
      <c r="B172" s="48" t="s">
        <v>166</v>
      </c>
      <c r="C172" s="48">
        <v>44</v>
      </c>
      <c r="D172" s="48">
        <v>24</v>
      </c>
      <c r="E172" s="48">
        <v>20</v>
      </c>
      <c r="F172" s="49">
        <v>5</v>
      </c>
      <c r="G172" s="48">
        <f t="shared" si="19"/>
        <v>1500</v>
      </c>
      <c r="H172" s="48">
        <v>10</v>
      </c>
      <c r="I172" s="48">
        <f t="shared" si="20"/>
        <v>500</v>
      </c>
      <c r="J172" s="49">
        <v>5</v>
      </c>
      <c r="K172" s="48">
        <f t="shared" si="21"/>
        <v>750</v>
      </c>
      <c r="L172" s="48">
        <v>3</v>
      </c>
      <c r="M172" s="48">
        <f t="shared" si="22"/>
        <v>9000</v>
      </c>
      <c r="N172" s="49">
        <v>100</v>
      </c>
      <c r="O172" s="50">
        <f t="shared" si="23"/>
        <v>6000</v>
      </c>
      <c r="P172" s="49">
        <v>3</v>
      </c>
      <c r="Q172" s="50">
        <f t="shared" si="24"/>
        <v>1950</v>
      </c>
      <c r="R172" s="49">
        <v>30</v>
      </c>
      <c r="S172" s="4">
        <f t="shared" si="25"/>
        <v>5100</v>
      </c>
    </row>
    <row r="173" spans="1:19" ht="18.75" hidden="1" x14ac:dyDescent="0.25">
      <c r="A173" s="3">
        <f t="shared" si="26"/>
        <v>113</v>
      </c>
      <c r="B173" s="48" t="s">
        <v>167</v>
      </c>
      <c r="C173" s="48">
        <v>128</v>
      </c>
      <c r="D173" s="48">
        <v>71</v>
      </c>
      <c r="E173" s="48">
        <v>57</v>
      </c>
      <c r="F173" s="48">
        <v>10</v>
      </c>
      <c r="G173" s="48">
        <f t="shared" si="19"/>
        <v>3000</v>
      </c>
      <c r="H173" s="48">
        <v>15</v>
      </c>
      <c r="I173" s="48">
        <f t="shared" si="20"/>
        <v>750</v>
      </c>
      <c r="J173" s="48">
        <v>10</v>
      </c>
      <c r="K173" s="48">
        <f t="shared" si="21"/>
        <v>1500</v>
      </c>
      <c r="L173" s="48">
        <v>5</v>
      </c>
      <c r="M173" s="48">
        <f t="shared" si="22"/>
        <v>15000</v>
      </c>
      <c r="N173" s="49">
        <v>130</v>
      </c>
      <c r="O173" s="50">
        <f t="shared" si="23"/>
        <v>7800</v>
      </c>
      <c r="P173" s="49">
        <v>5</v>
      </c>
      <c r="Q173" s="50">
        <f t="shared" si="24"/>
        <v>3250</v>
      </c>
      <c r="R173" s="49">
        <v>50</v>
      </c>
      <c r="S173" s="4">
        <f t="shared" si="25"/>
        <v>8500</v>
      </c>
    </row>
    <row r="174" spans="1:19" ht="18.75" hidden="1" x14ac:dyDescent="0.25">
      <c r="A174" s="3">
        <f t="shared" si="26"/>
        <v>114</v>
      </c>
      <c r="B174" s="48" t="s">
        <v>168</v>
      </c>
      <c r="C174" s="48">
        <v>205</v>
      </c>
      <c r="D174" s="48">
        <v>105</v>
      </c>
      <c r="E174" s="48">
        <v>97</v>
      </c>
      <c r="F174" s="48">
        <v>10</v>
      </c>
      <c r="G174" s="48">
        <f t="shared" si="19"/>
        <v>3000</v>
      </c>
      <c r="H174" s="48">
        <v>15</v>
      </c>
      <c r="I174" s="48">
        <f t="shared" si="20"/>
        <v>750</v>
      </c>
      <c r="J174" s="48">
        <v>10</v>
      </c>
      <c r="K174" s="48">
        <f t="shared" si="21"/>
        <v>1500</v>
      </c>
      <c r="L174" s="48">
        <v>5</v>
      </c>
      <c r="M174" s="48">
        <f t="shared" si="22"/>
        <v>15000</v>
      </c>
      <c r="N174" s="49">
        <v>130</v>
      </c>
      <c r="O174" s="50">
        <f t="shared" si="23"/>
        <v>7800</v>
      </c>
      <c r="P174" s="49">
        <v>5</v>
      </c>
      <c r="Q174" s="50">
        <f t="shared" si="24"/>
        <v>3250</v>
      </c>
      <c r="R174" s="49">
        <v>50</v>
      </c>
      <c r="S174" s="4">
        <f t="shared" si="25"/>
        <v>8500</v>
      </c>
    </row>
    <row r="175" spans="1:19" ht="18.75" hidden="1" x14ac:dyDescent="0.25">
      <c r="A175" s="3">
        <f t="shared" si="26"/>
        <v>115</v>
      </c>
      <c r="B175" s="48" t="s">
        <v>169</v>
      </c>
      <c r="C175" s="48">
        <v>159</v>
      </c>
      <c r="D175" s="48">
        <v>81</v>
      </c>
      <c r="E175" s="48">
        <v>78</v>
      </c>
      <c r="F175" s="48">
        <v>10</v>
      </c>
      <c r="G175" s="48">
        <f t="shared" si="19"/>
        <v>3000</v>
      </c>
      <c r="H175" s="48">
        <v>15</v>
      </c>
      <c r="I175" s="48">
        <f t="shared" si="20"/>
        <v>750</v>
      </c>
      <c r="J175" s="48">
        <v>10</v>
      </c>
      <c r="K175" s="48">
        <f t="shared" si="21"/>
        <v>1500</v>
      </c>
      <c r="L175" s="48">
        <v>5</v>
      </c>
      <c r="M175" s="48">
        <f t="shared" si="22"/>
        <v>15000</v>
      </c>
      <c r="N175" s="49">
        <v>130</v>
      </c>
      <c r="O175" s="50">
        <f t="shared" si="23"/>
        <v>7800</v>
      </c>
      <c r="P175" s="49">
        <v>5</v>
      </c>
      <c r="Q175" s="50">
        <f t="shared" si="24"/>
        <v>3250</v>
      </c>
      <c r="R175" s="49">
        <v>50</v>
      </c>
      <c r="S175" s="4">
        <f t="shared" si="25"/>
        <v>8500</v>
      </c>
    </row>
    <row r="176" spans="1:19" ht="18.75" hidden="1" x14ac:dyDescent="0.25">
      <c r="A176" s="3">
        <f t="shared" si="26"/>
        <v>116</v>
      </c>
      <c r="B176" s="48" t="s">
        <v>170</v>
      </c>
      <c r="C176" s="48">
        <v>332</v>
      </c>
      <c r="D176" s="48">
        <v>162</v>
      </c>
      <c r="E176" s="48">
        <v>170</v>
      </c>
      <c r="F176" s="49">
        <v>15</v>
      </c>
      <c r="G176" s="48">
        <f t="shared" si="19"/>
        <v>4500</v>
      </c>
      <c r="H176" s="48">
        <v>20</v>
      </c>
      <c r="I176" s="48">
        <f t="shared" si="20"/>
        <v>1000</v>
      </c>
      <c r="J176" s="49">
        <v>15</v>
      </c>
      <c r="K176" s="48">
        <f t="shared" si="21"/>
        <v>2250</v>
      </c>
      <c r="L176" s="48">
        <v>7</v>
      </c>
      <c r="M176" s="48">
        <f t="shared" si="22"/>
        <v>21000</v>
      </c>
      <c r="N176" s="49">
        <v>150</v>
      </c>
      <c r="O176" s="50">
        <f t="shared" si="23"/>
        <v>9000</v>
      </c>
      <c r="P176" s="49">
        <v>7</v>
      </c>
      <c r="Q176" s="50">
        <f t="shared" si="24"/>
        <v>4550</v>
      </c>
      <c r="R176" s="49">
        <v>70</v>
      </c>
      <c r="S176" s="4">
        <f t="shared" si="25"/>
        <v>11900</v>
      </c>
    </row>
    <row r="177" spans="1:19" ht="18.75" hidden="1" x14ac:dyDescent="0.25">
      <c r="A177" s="3">
        <f t="shared" si="26"/>
        <v>117</v>
      </c>
      <c r="B177" s="48" t="s">
        <v>171</v>
      </c>
      <c r="C177" s="48">
        <v>313</v>
      </c>
      <c r="D177" s="48">
        <v>153</v>
      </c>
      <c r="E177" s="48">
        <v>150</v>
      </c>
      <c r="F177" s="49">
        <v>15</v>
      </c>
      <c r="G177" s="48">
        <f t="shared" si="19"/>
        <v>4500</v>
      </c>
      <c r="H177" s="48">
        <v>20</v>
      </c>
      <c r="I177" s="48">
        <f t="shared" si="20"/>
        <v>1000</v>
      </c>
      <c r="J177" s="49">
        <v>15</v>
      </c>
      <c r="K177" s="48">
        <f t="shared" si="21"/>
        <v>2250</v>
      </c>
      <c r="L177" s="48">
        <v>7</v>
      </c>
      <c r="M177" s="48">
        <f t="shared" si="22"/>
        <v>21000</v>
      </c>
      <c r="N177" s="49">
        <v>150</v>
      </c>
      <c r="O177" s="50">
        <f t="shared" si="23"/>
        <v>9000</v>
      </c>
      <c r="P177" s="49">
        <v>7</v>
      </c>
      <c r="Q177" s="50">
        <f t="shared" si="24"/>
        <v>4550</v>
      </c>
      <c r="R177" s="49">
        <v>70</v>
      </c>
      <c r="S177" s="4">
        <f t="shared" si="25"/>
        <v>11900</v>
      </c>
    </row>
    <row r="178" spans="1:19" ht="18.75" hidden="1" x14ac:dyDescent="0.25">
      <c r="A178" s="3">
        <f t="shared" si="26"/>
        <v>118</v>
      </c>
      <c r="B178" s="48" t="s">
        <v>172</v>
      </c>
      <c r="C178" s="48">
        <v>230</v>
      </c>
      <c r="D178" s="48">
        <v>114</v>
      </c>
      <c r="E178" s="48">
        <v>116</v>
      </c>
      <c r="F178" s="48">
        <v>10</v>
      </c>
      <c r="G178" s="48">
        <f t="shared" si="19"/>
        <v>3000</v>
      </c>
      <c r="H178" s="48">
        <v>15</v>
      </c>
      <c r="I178" s="48">
        <f t="shared" si="20"/>
        <v>750</v>
      </c>
      <c r="J178" s="48">
        <v>10</v>
      </c>
      <c r="K178" s="48">
        <f t="shared" si="21"/>
        <v>1500</v>
      </c>
      <c r="L178" s="48">
        <v>5</v>
      </c>
      <c r="M178" s="48">
        <f t="shared" si="22"/>
        <v>15000</v>
      </c>
      <c r="N178" s="49">
        <v>130</v>
      </c>
      <c r="O178" s="50">
        <f t="shared" si="23"/>
        <v>7800</v>
      </c>
      <c r="P178" s="49">
        <v>5</v>
      </c>
      <c r="Q178" s="50">
        <f t="shared" si="24"/>
        <v>3250</v>
      </c>
      <c r="R178" s="49">
        <v>50</v>
      </c>
      <c r="S178" s="4">
        <f t="shared" si="25"/>
        <v>8500</v>
      </c>
    </row>
    <row r="179" spans="1:19" ht="18.75" hidden="1" x14ac:dyDescent="0.25">
      <c r="A179" s="3">
        <f t="shared" si="26"/>
        <v>119</v>
      </c>
      <c r="B179" s="48" t="s">
        <v>173</v>
      </c>
      <c r="C179" s="48">
        <v>136</v>
      </c>
      <c r="D179" s="48">
        <v>65</v>
      </c>
      <c r="E179" s="48">
        <v>71</v>
      </c>
      <c r="F179" s="48">
        <v>10</v>
      </c>
      <c r="G179" s="48">
        <f t="shared" si="19"/>
        <v>3000</v>
      </c>
      <c r="H179" s="48">
        <v>15</v>
      </c>
      <c r="I179" s="48">
        <f t="shared" si="20"/>
        <v>750</v>
      </c>
      <c r="J179" s="48">
        <v>10</v>
      </c>
      <c r="K179" s="48">
        <f t="shared" si="21"/>
        <v>1500</v>
      </c>
      <c r="L179" s="48">
        <v>5</v>
      </c>
      <c r="M179" s="48">
        <f t="shared" si="22"/>
        <v>15000</v>
      </c>
      <c r="N179" s="49">
        <v>130</v>
      </c>
      <c r="O179" s="50">
        <f t="shared" si="23"/>
        <v>7800</v>
      </c>
      <c r="P179" s="49">
        <v>5</v>
      </c>
      <c r="Q179" s="50">
        <f t="shared" si="24"/>
        <v>3250</v>
      </c>
      <c r="R179" s="49">
        <v>50</v>
      </c>
      <c r="S179" s="4">
        <f t="shared" si="25"/>
        <v>8500</v>
      </c>
    </row>
    <row r="180" spans="1:19" ht="18.75" hidden="1" x14ac:dyDescent="0.25">
      <c r="A180" s="3">
        <f t="shared" si="26"/>
        <v>120</v>
      </c>
      <c r="B180" s="48" t="s">
        <v>174</v>
      </c>
      <c r="C180" s="48">
        <v>133</v>
      </c>
      <c r="D180" s="48">
        <v>78</v>
      </c>
      <c r="E180" s="48">
        <v>55</v>
      </c>
      <c r="F180" s="48">
        <v>10</v>
      </c>
      <c r="G180" s="48">
        <f t="shared" si="19"/>
        <v>3000</v>
      </c>
      <c r="H180" s="48">
        <v>15</v>
      </c>
      <c r="I180" s="48">
        <f t="shared" si="20"/>
        <v>750</v>
      </c>
      <c r="J180" s="48">
        <v>10</v>
      </c>
      <c r="K180" s="48">
        <f t="shared" si="21"/>
        <v>1500</v>
      </c>
      <c r="L180" s="48">
        <v>5</v>
      </c>
      <c r="M180" s="48">
        <f t="shared" si="22"/>
        <v>15000</v>
      </c>
      <c r="N180" s="49">
        <v>130</v>
      </c>
      <c r="O180" s="50">
        <f t="shared" si="23"/>
        <v>7800</v>
      </c>
      <c r="P180" s="49">
        <v>5</v>
      </c>
      <c r="Q180" s="50">
        <f t="shared" si="24"/>
        <v>3250</v>
      </c>
      <c r="R180" s="49">
        <v>50</v>
      </c>
      <c r="S180" s="4">
        <f t="shared" si="25"/>
        <v>8500</v>
      </c>
    </row>
    <row r="181" spans="1:19" ht="18.75" hidden="1" x14ac:dyDescent="0.25">
      <c r="A181" s="3">
        <f t="shared" si="26"/>
        <v>121</v>
      </c>
      <c r="B181" s="48" t="s">
        <v>175</v>
      </c>
      <c r="C181" s="48">
        <v>142</v>
      </c>
      <c r="D181" s="48">
        <v>68</v>
      </c>
      <c r="E181" s="48">
        <v>74</v>
      </c>
      <c r="F181" s="48">
        <v>10</v>
      </c>
      <c r="G181" s="48">
        <f t="shared" si="19"/>
        <v>3000</v>
      </c>
      <c r="H181" s="48">
        <v>15</v>
      </c>
      <c r="I181" s="48">
        <f t="shared" si="20"/>
        <v>750</v>
      </c>
      <c r="J181" s="48">
        <v>10</v>
      </c>
      <c r="K181" s="48">
        <f t="shared" si="21"/>
        <v>1500</v>
      </c>
      <c r="L181" s="48">
        <v>5</v>
      </c>
      <c r="M181" s="48">
        <f t="shared" si="22"/>
        <v>15000</v>
      </c>
      <c r="N181" s="49">
        <v>130</v>
      </c>
      <c r="O181" s="50">
        <f t="shared" si="23"/>
        <v>7800</v>
      </c>
      <c r="P181" s="49">
        <v>5</v>
      </c>
      <c r="Q181" s="50">
        <f t="shared" si="24"/>
        <v>3250</v>
      </c>
      <c r="R181" s="49">
        <v>50</v>
      </c>
      <c r="S181" s="4">
        <f t="shared" si="25"/>
        <v>8500</v>
      </c>
    </row>
    <row r="182" spans="1:19" s="9" customFormat="1" ht="18.75" hidden="1" x14ac:dyDescent="0.25">
      <c r="A182" s="3"/>
      <c r="B182" s="8" t="s">
        <v>20</v>
      </c>
      <c r="C182" s="8"/>
      <c r="D182" s="8"/>
      <c r="E182" s="8"/>
      <c r="F182" s="8">
        <f>F134+F139+F152+F160+F169</f>
        <v>560</v>
      </c>
      <c r="G182" s="8">
        <f t="shared" ref="G182:S182" si="27">SUM(G135:G181)</f>
        <v>168000</v>
      </c>
      <c r="H182" s="8">
        <f>H134+H139+H152+H160+H169</f>
        <v>775</v>
      </c>
      <c r="I182" s="8">
        <f t="shared" si="27"/>
        <v>38750</v>
      </c>
      <c r="J182" s="8">
        <f>J134+J139+J152+J160+J169</f>
        <v>560</v>
      </c>
      <c r="K182" s="8">
        <f t="shared" si="27"/>
        <v>84000</v>
      </c>
      <c r="L182" s="8">
        <f>L134+L139+L152+L160+L169</f>
        <v>267</v>
      </c>
      <c r="M182" s="8">
        <f t="shared" si="27"/>
        <v>801000</v>
      </c>
      <c r="N182" s="8">
        <f>N134+N139+N152+N160+N169</f>
        <v>6190</v>
      </c>
      <c r="O182" s="8">
        <f t="shared" si="27"/>
        <v>371400</v>
      </c>
      <c r="P182" s="8">
        <f>P134+P139+P152+P160+P169</f>
        <v>267</v>
      </c>
      <c r="Q182" s="8">
        <f t="shared" si="27"/>
        <v>173550</v>
      </c>
      <c r="R182" s="8">
        <f>R134+R139+R152+R160+R169</f>
        <v>2670</v>
      </c>
      <c r="S182" s="8">
        <f t="shared" si="27"/>
        <v>453900</v>
      </c>
    </row>
    <row r="183" spans="1:19" ht="45" customHeight="1" x14ac:dyDescent="0.25">
      <c r="A183" s="3"/>
      <c r="B183" s="83" t="s">
        <v>176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4"/>
    </row>
    <row r="184" spans="1:19" ht="32.25" customHeight="1" x14ac:dyDescent="0.25">
      <c r="A184" s="86">
        <v>6</v>
      </c>
      <c r="B184" s="87" t="s">
        <v>778</v>
      </c>
      <c r="C184" s="85"/>
      <c r="D184" s="85"/>
      <c r="E184" s="85"/>
      <c r="F184" s="48">
        <f>SUM(F185:F193)</f>
        <v>115</v>
      </c>
      <c r="G184" s="48"/>
      <c r="H184" s="48">
        <f>SUM(H185:H193)</f>
        <v>160</v>
      </c>
      <c r="I184" s="48"/>
      <c r="J184" s="49">
        <f>SUM(J185:J193)</f>
        <v>115</v>
      </c>
      <c r="K184" s="48"/>
      <c r="L184" s="48">
        <f>SUM(L185:L193)</f>
        <v>55</v>
      </c>
      <c r="M184" s="48"/>
      <c r="N184" s="49">
        <f>SUM(N185:N193)</f>
        <v>1280</v>
      </c>
      <c r="O184" s="50"/>
      <c r="P184" s="49">
        <f>SUM(P185:P193)</f>
        <v>55</v>
      </c>
      <c r="Q184" s="50"/>
      <c r="R184" s="49">
        <f>SUM(R185:R193)</f>
        <v>550</v>
      </c>
      <c r="S184" s="4"/>
    </row>
    <row r="185" spans="1:19" ht="15.75" hidden="1" customHeight="1" x14ac:dyDescent="0.25">
      <c r="A185" s="86"/>
      <c r="B185" s="87"/>
      <c r="C185" s="49">
        <v>347</v>
      </c>
      <c r="D185" s="49">
        <v>178</v>
      </c>
      <c r="E185" s="49">
        <v>169</v>
      </c>
      <c r="F185" s="49">
        <v>15</v>
      </c>
      <c r="G185" s="48">
        <f t="shared" si="19"/>
        <v>4500</v>
      </c>
      <c r="H185" s="48">
        <v>20</v>
      </c>
      <c r="I185" s="48">
        <f t="shared" si="20"/>
        <v>1000</v>
      </c>
      <c r="J185" s="49">
        <v>15</v>
      </c>
      <c r="K185" s="48">
        <f t="shared" si="21"/>
        <v>2250</v>
      </c>
      <c r="L185" s="48">
        <v>7</v>
      </c>
      <c r="M185" s="48">
        <f t="shared" si="22"/>
        <v>21000</v>
      </c>
      <c r="N185" s="49">
        <v>150</v>
      </c>
      <c r="O185" s="50">
        <f t="shared" si="23"/>
        <v>9000</v>
      </c>
      <c r="P185" s="49">
        <v>7</v>
      </c>
      <c r="Q185" s="50">
        <f t="shared" si="24"/>
        <v>4550</v>
      </c>
      <c r="R185" s="49">
        <v>70</v>
      </c>
      <c r="S185" s="4">
        <f t="shared" si="25"/>
        <v>11900</v>
      </c>
    </row>
    <row r="186" spans="1:19" ht="15.75" hidden="1" customHeight="1" x14ac:dyDescent="0.25">
      <c r="A186" s="86"/>
      <c r="B186" s="87"/>
      <c r="C186" s="49">
        <v>102</v>
      </c>
      <c r="D186" s="49">
        <v>60</v>
      </c>
      <c r="E186" s="49">
        <v>42</v>
      </c>
      <c r="F186" s="48">
        <v>10</v>
      </c>
      <c r="G186" s="48">
        <f t="shared" si="19"/>
        <v>3000</v>
      </c>
      <c r="H186" s="48">
        <v>15</v>
      </c>
      <c r="I186" s="48">
        <f t="shared" si="20"/>
        <v>750</v>
      </c>
      <c r="J186" s="48">
        <v>10</v>
      </c>
      <c r="K186" s="48">
        <f t="shared" si="21"/>
        <v>1500</v>
      </c>
      <c r="L186" s="48">
        <v>5</v>
      </c>
      <c r="M186" s="48">
        <f t="shared" si="22"/>
        <v>15000</v>
      </c>
      <c r="N186" s="49">
        <v>130</v>
      </c>
      <c r="O186" s="50">
        <f t="shared" si="23"/>
        <v>7800</v>
      </c>
      <c r="P186" s="49">
        <v>5</v>
      </c>
      <c r="Q186" s="50">
        <f t="shared" si="24"/>
        <v>3250</v>
      </c>
      <c r="R186" s="49">
        <v>50</v>
      </c>
      <c r="S186" s="4">
        <f t="shared" si="25"/>
        <v>8500</v>
      </c>
    </row>
    <row r="187" spans="1:19" ht="15.75" hidden="1" customHeight="1" x14ac:dyDescent="0.25">
      <c r="A187" s="86"/>
      <c r="B187" s="87"/>
      <c r="C187" s="49">
        <v>169</v>
      </c>
      <c r="D187" s="49">
        <v>85</v>
      </c>
      <c r="E187" s="49">
        <v>84</v>
      </c>
      <c r="F187" s="48">
        <v>10</v>
      </c>
      <c r="G187" s="48">
        <f t="shared" si="19"/>
        <v>3000</v>
      </c>
      <c r="H187" s="48">
        <v>15</v>
      </c>
      <c r="I187" s="48">
        <f t="shared" si="20"/>
        <v>750</v>
      </c>
      <c r="J187" s="48">
        <v>10</v>
      </c>
      <c r="K187" s="48">
        <f t="shared" si="21"/>
        <v>1500</v>
      </c>
      <c r="L187" s="48">
        <v>5</v>
      </c>
      <c r="M187" s="48">
        <f t="shared" si="22"/>
        <v>15000</v>
      </c>
      <c r="N187" s="49">
        <v>130</v>
      </c>
      <c r="O187" s="50">
        <f t="shared" si="23"/>
        <v>7800</v>
      </c>
      <c r="P187" s="49">
        <v>5</v>
      </c>
      <c r="Q187" s="50">
        <f t="shared" si="24"/>
        <v>3250</v>
      </c>
      <c r="R187" s="49">
        <v>50</v>
      </c>
      <c r="S187" s="4">
        <f t="shared" si="25"/>
        <v>8500</v>
      </c>
    </row>
    <row r="188" spans="1:19" ht="15.75" hidden="1" customHeight="1" x14ac:dyDescent="0.25">
      <c r="A188" s="86"/>
      <c r="B188" s="87"/>
      <c r="C188" s="49">
        <v>103</v>
      </c>
      <c r="D188" s="49">
        <v>64</v>
      </c>
      <c r="E188" s="49">
        <v>39</v>
      </c>
      <c r="F188" s="48">
        <v>10</v>
      </c>
      <c r="G188" s="48">
        <f t="shared" si="19"/>
        <v>3000</v>
      </c>
      <c r="H188" s="48">
        <v>15</v>
      </c>
      <c r="I188" s="48">
        <f t="shared" si="20"/>
        <v>750</v>
      </c>
      <c r="J188" s="48">
        <v>10</v>
      </c>
      <c r="K188" s="48">
        <f t="shared" si="21"/>
        <v>1500</v>
      </c>
      <c r="L188" s="48">
        <v>5</v>
      </c>
      <c r="M188" s="48">
        <f t="shared" si="22"/>
        <v>15000</v>
      </c>
      <c r="N188" s="49">
        <v>130</v>
      </c>
      <c r="O188" s="50">
        <f t="shared" si="23"/>
        <v>7800</v>
      </c>
      <c r="P188" s="49">
        <v>5</v>
      </c>
      <c r="Q188" s="50">
        <f t="shared" si="24"/>
        <v>3250</v>
      </c>
      <c r="R188" s="49">
        <v>50</v>
      </c>
      <c r="S188" s="4">
        <f t="shared" si="25"/>
        <v>8500</v>
      </c>
    </row>
    <row r="189" spans="1:19" ht="15.75" hidden="1" customHeight="1" x14ac:dyDescent="0.25">
      <c r="A189" s="86"/>
      <c r="B189" s="87"/>
      <c r="C189" s="49">
        <v>94</v>
      </c>
      <c r="D189" s="49">
        <v>49</v>
      </c>
      <c r="E189" s="49">
        <v>45</v>
      </c>
      <c r="F189" s="49">
        <v>5</v>
      </c>
      <c r="G189" s="48">
        <f t="shared" si="19"/>
        <v>1500</v>
      </c>
      <c r="H189" s="48">
        <v>10</v>
      </c>
      <c r="I189" s="48">
        <f t="shared" si="20"/>
        <v>500</v>
      </c>
      <c r="J189" s="49">
        <v>5</v>
      </c>
      <c r="K189" s="48">
        <f t="shared" si="21"/>
        <v>750</v>
      </c>
      <c r="L189" s="48">
        <v>3</v>
      </c>
      <c r="M189" s="48">
        <f t="shared" si="22"/>
        <v>9000</v>
      </c>
      <c r="N189" s="49">
        <v>100</v>
      </c>
      <c r="O189" s="50">
        <f t="shared" si="23"/>
        <v>6000</v>
      </c>
      <c r="P189" s="49">
        <v>3</v>
      </c>
      <c r="Q189" s="50">
        <f t="shared" si="24"/>
        <v>1950</v>
      </c>
      <c r="R189" s="49">
        <v>30</v>
      </c>
      <c r="S189" s="4">
        <f t="shared" si="25"/>
        <v>5100</v>
      </c>
    </row>
    <row r="190" spans="1:19" ht="15.75" hidden="1" customHeight="1" x14ac:dyDescent="0.25">
      <c r="A190" s="86"/>
      <c r="B190" s="87"/>
      <c r="C190" s="49">
        <v>288</v>
      </c>
      <c r="D190" s="49">
        <v>159</v>
      </c>
      <c r="E190" s="49">
        <v>129</v>
      </c>
      <c r="F190" s="49">
        <v>15</v>
      </c>
      <c r="G190" s="48">
        <f t="shared" si="19"/>
        <v>4500</v>
      </c>
      <c r="H190" s="48">
        <v>20</v>
      </c>
      <c r="I190" s="48">
        <f t="shared" si="20"/>
        <v>1000</v>
      </c>
      <c r="J190" s="49">
        <v>15</v>
      </c>
      <c r="K190" s="48">
        <f t="shared" si="21"/>
        <v>2250</v>
      </c>
      <c r="L190" s="48">
        <v>7</v>
      </c>
      <c r="M190" s="48">
        <f t="shared" si="22"/>
        <v>21000</v>
      </c>
      <c r="N190" s="49">
        <v>150</v>
      </c>
      <c r="O190" s="50">
        <f t="shared" si="23"/>
        <v>9000</v>
      </c>
      <c r="P190" s="49">
        <v>7</v>
      </c>
      <c r="Q190" s="50">
        <f t="shared" si="24"/>
        <v>4550</v>
      </c>
      <c r="R190" s="49">
        <v>70</v>
      </c>
      <c r="S190" s="4">
        <f t="shared" si="25"/>
        <v>11900</v>
      </c>
    </row>
    <row r="191" spans="1:19" ht="15.75" hidden="1" customHeight="1" x14ac:dyDescent="0.25">
      <c r="A191" s="86"/>
      <c r="B191" s="87"/>
      <c r="C191" s="49">
        <v>301</v>
      </c>
      <c r="D191" s="49">
        <v>166</v>
      </c>
      <c r="E191" s="49">
        <v>135</v>
      </c>
      <c r="F191" s="49">
        <v>15</v>
      </c>
      <c r="G191" s="48">
        <f t="shared" si="19"/>
        <v>4500</v>
      </c>
      <c r="H191" s="48">
        <v>20</v>
      </c>
      <c r="I191" s="48">
        <f t="shared" si="20"/>
        <v>1000</v>
      </c>
      <c r="J191" s="49">
        <v>15</v>
      </c>
      <c r="K191" s="48">
        <f t="shared" si="21"/>
        <v>2250</v>
      </c>
      <c r="L191" s="48">
        <v>7</v>
      </c>
      <c r="M191" s="48">
        <f t="shared" si="22"/>
        <v>21000</v>
      </c>
      <c r="N191" s="49">
        <v>150</v>
      </c>
      <c r="O191" s="50">
        <f t="shared" si="23"/>
        <v>9000</v>
      </c>
      <c r="P191" s="49">
        <v>7</v>
      </c>
      <c r="Q191" s="50">
        <f t="shared" si="24"/>
        <v>4550</v>
      </c>
      <c r="R191" s="49">
        <v>70</v>
      </c>
      <c r="S191" s="4">
        <f t="shared" si="25"/>
        <v>11900</v>
      </c>
    </row>
    <row r="192" spans="1:19" ht="15.75" hidden="1" customHeight="1" x14ac:dyDescent="0.25">
      <c r="A192" s="86"/>
      <c r="B192" s="87"/>
      <c r="C192" s="49">
        <v>1079</v>
      </c>
      <c r="D192" s="49">
        <v>547</v>
      </c>
      <c r="E192" s="49">
        <v>532</v>
      </c>
      <c r="F192" s="49">
        <v>30</v>
      </c>
      <c r="G192" s="48">
        <f t="shared" si="19"/>
        <v>9000</v>
      </c>
      <c r="H192" s="48">
        <v>35</v>
      </c>
      <c r="I192" s="48">
        <f t="shared" si="20"/>
        <v>1750</v>
      </c>
      <c r="J192" s="49">
        <v>30</v>
      </c>
      <c r="K192" s="48">
        <f t="shared" si="21"/>
        <v>4500</v>
      </c>
      <c r="L192" s="48">
        <v>13</v>
      </c>
      <c r="M192" s="48">
        <f t="shared" si="22"/>
        <v>39000</v>
      </c>
      <c r="N192" s="49">
        <v>240</v>
      </c>
      <c r="O192" s="50">
        <f t="shared" si="23"/>
        <v>14400</v>
      </c>
      <c r="P192" s="49">
        <v>13</v>
      </c>
      <c r="Q192" s="50">
        <f t="shared" si="24"/>
        <v>8450</v>
      </c>
      <c r="R192" s="49">
        <v>130</v>
      </c>
      <c r="S192" s="4">
        <f t="shared" si="25"/>
        <v>22100</v>
      </c>
    </row>
    <row r="193" spans="1:19" ht="15.75" hidden="1" customHeight="1" x14ac:dyDescent="0.25">
      <c r="A193" s="86"/>
      <c r="B193" s="87"/>
      <c r="C193" s="49">
        <v>47</v>
      </c>
      <c r="D193" s="49">
        <v>21</v>
      </c>
      <c r="E193" s="49">
        <v>26</v>
      </c>
      <c r="F193" s="49">
        <v>5</v>
      </c>
      <c r="G193" s="48">
        <f t="shared" si="19"/>
        <v>1500</v>
      </c>
      <c r="H193" s="48">
        <v>10</v>
      </c>
      <c r="I193" s="48">
        <f t="shared" si="20"/>
        <v>500</v>
      </c>
      <c r="J193" s="49">
        <v>5</v>
      </c>
      <c r="K193" s="48">
        <f t="shared" si="21"/>
        <v>750</v>
      </c>
      <c r="L193" s="48">
        <v>3</v>
      </c>
      <c r="M193" s="48">
        <f t="shared" si="22"/>
        <v>9000</v>
      </c>
      <c r="N193" s="49">
        <v>100</v>
      </c>
      <c r="O193" s="50">
        <f t="shared" si="23"/>
        <v>6000</v>
      </c>
      <c r="P193" s="49">
        <v>3</v>
      </c>
      <c r="Q193" s="50">
        <f t="shared" si="24"/>
        <v>1950</v>
      </c>
      <c r="R193" s="49">
        <v>30</v>
      </c>
      <c r="S193" s="4">
        <f t="shared" si="25"/>
        <v>5100</v>
      </c>
    </row>
    <row r="194" spans="1:19" ht="37.5" x14ac:dyDescent="0.25">
      <c r="A194" s="86"/>
      <c r="B194" s="87"/>
      <c r="C194" s="49"/>
      <c r="D194" s="49"/>
      <c r="E194" s="49"/>
      <c r="F194" s="49" t="s">
        <v>783</v>
      </c>
      <c r="G194" s="48"/>
      <c r="H194" s="48" t="s">
        <v>784</v>
      </c>
      <c r="I194" s="48"/>
      <c r="J194" s="49" t="s">
        <v>785</v>
      </c>
      <c r="K194" s="48"/>
      <c r="L194" s="48" t="s">
        <v>573</v>
      </c>
      <c r="M194" s="48"/>
      <c r="N194" s="49" t="s">
        <v>786</v>
      </c>
      <c r="O194" s="50"/>
      <c r="P194" s="49" t="s">
        <v>788</v>
      </c>
      <c r="Q194" s="50"/>
      <c r="R194" s="49" t="s">
        <v>873</v>
      </c>
      <c r="S194" s="41"/>
    </row>
    <row r="195" spans="1:19" ht="25.5" customHeight="1" x14ac:dyDescent="0.25">
      <c r="A195" s="86">
        <v>7</v>
      </c>
      <c r="B195" s="87" t="s">
        <v>789</v>
      </c>
      <c r="C195" s="85"/>
      <c r="D195" s="85"/>
      <c r="E195" s="85"/>
      <c r="F195" s="48">
        <f>SUM(F196:F207)</f>
        <v>225</v>
      </c>
      <c r="G195" s="48"/>
      <c r="H195" s="48">
        <f>SUM(H196:H207)</f>
        <v>285</v>
      </c>
      <c r="I195" s="48"/>
      <c r="J195" s="49">
        <f>SUM(J196:J207)</f>
        <v>225</v>
      </c>
      <c r="K195" s="48"/>
      <c r="L195" s="48">
        <f>SUM(L196:L207)</f>
        <v>102</v>
      </c>
      <c r="M195" s="48"/>
      <c r="N195" s="49">
        <f>SUM(N196:N207)</f>
        <v>2090</v>
      </c>
      <c r="O195" s="50"/>
      <c r="P195" s="49">
        <f>SUM(P196:P207)</f>
        <v>102</v>
      </c>
      <c r="Q195" s="50"/>
      <c r="R195" s="49">
        <f>SUM(R196:R207)</f>
        <v>1020</v>
      </c>
      <c r="S195" s="4"/>
    </row>
    <row r="196" spans="1:19" ht="15.75" hidden="1" customHeight="1" x14ac:dyDescent="0.25">
      <c r="A196" s="86"/>
      <c r="B196" s="87"/>
      <c r="C196" s="49">
        <v>580</v>
      </c>
      <c r="D196" s="49">
        <v>271</v>
      </c>
      <c r="E196" s="49">
        <v>309</v>
      </c>
      <c r="F196" s="49">
        <v>20</v>
      </c>
      <c r="G196" s="48">
        <f t="shared" si="19"/>
        <v>6000</v>
      </c>
      <c r="H196" s="48">
        <v>25</v>
      </c>
      <c r="I196" s="48">
        <f t="shared" si="20"/>
        <v>1250</v>
      </c>
      <c r="J196" s="49">
        <v>20</v>
      </c>
      <c r="K196" s="48">
        <f t="shared" si="21"/>
        <v>3000</v>
      </c>
      <c r="L196" s="48">
        <v>9</v>
      </c>
      <c r="M196" s="48">
        <f t="shared" si="22"/>
        <v>27000</v>
      </c>
      <c r="N196" s="49">
        <v>180</v>
      </c>
      <c r="O196" s="50">
        <f t="shared" si="23"/>
        <v>10800</v>
      </c>
      <c r="P196" s="49">
        <v>9</v>
      </c>
      <c r="Q196" s="50">
        <f t="shared" si="24"/>
        <v>5850</v>
      </c>
      <c r="R196" s="49">
        <v>90</v>
      </c>
      <c r="S196" s="4">
        <f t="shared" si="25"/>
        <v>15300</v>
      </c>
    </row>
    <row r="197" spans="1:19" ht="15.75" hidden="1" customHeight="1" x14ac:dyDescent="0.25">
      <c r="A197" s="86"/>
      <c r="B197" s="87"/>
      <c r="C197" s="49">
        <v>380</v>
      </c>
      <c r="D197" s="49">
        <v>180</v>
      </c>
      <c r="E197" s="49">
        <v>210</v>
      </c>
      <c r="F197" s="49">
        <v>15</v>
      </c>
      <c r="G197" s="48">
        <f t="shared" si="19"/>
        <v>4500</v>
      </c>
      <c r="H197" s="48">
        <v>20</v>
      </c>
      <c r="I197" s="48">
        <f t="shared" si="20"/>
        <v>1000</v>
      </c>
      <c r="J197" s="49">
        <v>15</v>
      </c>
      <c r="K197" s="48">
        <f t="shared" si="21"/>
        <v>2250</v>
      </c>
      <c r="L197" s="48">
        <v>7</v>
      </c>
      <c r="M197" s="48">
        <f t="shared" si="22"/>
        <v>21000</v>
      </c>
      <c r="N197" s="49">
        <v>150</v>
      </c>
      <c r="O197" s="50">
        <f t="shared" si="23"/>
        <v>9000</v>
      </c>
      <c r="P197" s="49">
        <v>7</v>
      </c>
      <c r="Q197" s="50">
        <f t="shared" si="24"/>
        <v>4550</v>
      </c>
      <c r="R197" s="49">
        <v>70</v>
      </c>
      <c r="S197" s="4">
        <f t="shared" si="25"/>
        <v>11900</v>
      </c>
    </row>
    <row r="198" spans="1:19" ht="15.75" hidden="1" customHeight="1" x14ac:dyDescent="0.25">
      <c r="A198" s="86"/>
      <c r="B198" s="87"/>
      <c r="C198" s="49">
        <v>626</v>
      </c>
      <c r="D198" s="49">
        <v>291</v>
      </c>
      <c r="E198" s="49">
        <v>335</v>
      </c>
      <c r="F198" s="49">
        <v>20</v>
      </c>
      <c r="G198" s="48">
        <f t="shared" si="19"/>
        <v>6000</v>
      </c>
      <c r="H198" s="48">
        <v>25</v>
      </c>
      <c r="I198" s="48">
        <f t="shared" si="20"/>
        <v>1250</v>
      </c>
      <c r="J198" s="49">
        <v>20</v>
      </c>
      <c r="K198" s="48">
        <f t="shared" si="21"/>
        <v>3000</v>
      </c>
      <c r="L198" s="48">
        <v>9</v>
      </c>
      <c r="M198" s="48">
        <f t="shared" si="22"/>
        <v>27000</v>
      </c>
      <c r="N198" s="49">
        <v>180</v>
      </c>
      <c r="O198" s="50">
        <f t="shared" si="23"/>
        <v>10800</v>
      </c>
      <c r="P198" s="49">
        <v>9</v>
      </c>
      <c r="Q198" s="50">
        <f t="shared" si="24"/>
        <v>5850</v>
      </c>
      <c r="R198" s="49">
        <v>90</v>
      </c>
      <c r="S198" s="4">
        <f t="shared" si="25"/>
        <v>15300</v>
      </c>
    </row>
    <row r="199" spans="1:19" ht="15.75" hidden="1" customHeight="1" x14ac:dyDescent="0.25">
      <c r="A199" s="86"/>
      <c r="B199" s="87"/>
      <c r="C199" s="49">
        <v>1155</v>
      </c>
      <c r="D199" s="49">
        <v>532</v>
      </c>
      <c r="E199" s="49">
        <v>623</v>
      </c>
      <c r="F199" s="49">
        <v>30</v>
      </c>
      <c r="G199" s="48">
        <f t="shared" si="19"/>
        <v>9000</v>
      </c>
      <c r="H199" s="48">
        <v>35</v>
      </c>
      <c r="I199" s="48">
        <f t="shared" si="20"/>
        <v>1750</v>
      </c>
      <c r="J199" s="49">
        <v>30</v>
      </c>
      <c r="K199" s="48">
        <f t="shared" si="21"/>
        <v>4500</v>
      </c>
      <c r="L199" s="48">
        <v>13</v>
      </c>
      <c r="M199" s="48">
        <f t="shared" si="22"/>
        <v>39000</v>
      </c>
      <c r="N199" s="49">
        <v>240</v>
      </c>
      <c r="O199" s="50">
        <f t="shared" si="23"/>
        <v>14400</v>
      </c>
      <c r="P199" s="49">
        <v>13</v>
      </c>
      <c r="Q199" s="50">
        <f t="shared" si="24"/>
        <v>8450</v>
      </c>
      <c r="R199" s="49">
        <v>130</v>
      </c>
      <c r="S199" s="4">
        <f t="shared" si="25"/>
        <v>22100</v>
      </c>
    </row>
    <row r="200" spans="1:19" ht="15.75" hidden="1" customHeight="1" x14ac:dyDescent="0.25">
      <c r="A200" s="86"/>
      <c r="B200" s="87"/>
      <c r="C200" s="49">
        <v>362</v>
      </c>
      <c r="D200" s="49">
        <v>181</v>
      </c>
      <c r="E200" s="49">
        <v>181</v>
      </c>
      <c r="F200" s="49">
        <v>15</v>
      </c>
      <c r="G200" s="48">
        <f t="shared" si="19"/>
        <v>4500</v>
      </c>
      <c r="H200" s="48">
        <v>20</v>
      </c>
      <c r="I200" s="48">
        <f t="shared" si="20"/>
        <v>1000</v>
      </c>
      <c r="J200" s="49">
        <v>15</v>
      </c>
      <c r="K200" s="48">
        <f t="shared" si="21"/>
        <v>2250</v>
      </c>
      <c r="L200" s="48">
        <v>7</v>
      </c>
      <c r="M200" s="48">
        <f t="shared" si="22"/>
        <v>21000</v>
      </c>
      <c r="N200" s="49">
        <v>150</v>
      </c>
      <c r="O200" s="50">
        <f t="shared" si="23"/>
        <v>9000</v>
      </c>
      <c r="P200" s="49">
        <v>7</v>
      </c>
      <c r="Q200" s="50">
        <f t="shared" si="24"/>
        <v>4550</v>
      </c>
      <c r="R200" s="49">
        <v>70</v>
      </c>
      <c r="S200" s="4">
        <f t="shared" si="25"/>
        <v>11900</v>
      </c>
    </row>
    <row r="201" spans="1:19" ht="15.75" hidden="1" customHeight="1" x14ac:dyDescent="0.25">
      <c r="A201" s="86"/>
      <c r="B201" s="87"/>
      <c r="C201" s="49">
        <v>1626</v>
      </c>
      <c r="D201" s="49">
        <v>801</v>
      </c>
      <c r="E201" s="49">
        <v>825</v>
      </c>
      <c r="F201" s="49">
        <v>35</v>
      </c>
      <c r="G201" s="48">
        <f t="shared" si="19"/>
        <v>10500</v>
      </c>
      <c r="H201" s="48">
        <v>40</v>
      </c>
      <c r="I201" s="48">
        <f t="shared" si="20"/>
        <v>2000</v>
      </c>
      <c r="J201" s="49">
        <v>35</v>
      </c>
      <c r="K201" s="48">
        <f t="shared" si="21"/>
        <v>5250</v>
      </c>
      <c r="L201" s="48">
        <v>15</v>
      </c>
      <c r="M201" s="48">
        <f t="shared" si="22"/>
        <v>45000</v>
      </c>
      <c r="N201" s="49">
        <v>270</v>
      </c>
      <c r="O201" s="50">
        <f t="shared" si="23"/>
        <v>16200</v>
      </c>
      <c r="P201" s="49">
        <v>15</v>
      </c>
      <c r="Q201" s="50">
        <f t="shared" si="24"/>
        <v>9750</v>
      </c>
      <c r="R201" s="49">
        <v>150</v>
      </c>
      <c r="S201" s="4">
        <f t="shared" si="25"/>
        <v>25500</v>
      </c>
    </row>
    <row r="202" spans="1:19" ht="15.75" hidden="1" customHeight="1" x14ac:dyDescent="0.25">
      <c r="A202" s="86"/>
      <c r="B202" s="87"/>
      <c r="C202" s="49">
        <v>310</v>
      </c>
      <c r="D202" s="49">
        <v>154</v>
      </c>
      <c r="E202" s="49">
        <v>156</v>
      </c>
      <c r="F202" s="49">
        <v>15</v>
      </c>
      <c r="G202" s="48">
        <f t="shared" si="19"/>
        <v>4500</v>
      </c>
      <c r="H202" s="48">
        <v>20</v>
      </c>
      <c r="I202" s="48">
        <f t="shared" si="20"/>
        <v>1000</v>
      </c>
      <c r="J202" s="49">
        <v>15</v>
      </c>
      <c r="K202" s="48">
        <f t="shared" si="21"/>
        <v>2250</v>
      </c>
      <c r="L202" s="48">
        <v>7</v>
      </c>
      <c r="M202" s="48">
        <f t="shared" si="22"/>
        <v>21000</v>
      </c>
      <c r="N202" s="49">
        <v>150</v>
      </c>
      <c r="O202" s="50">
        <f t="shared" si="23"/>
        <v>9000</v>
      </c>
      <c r="P202" s="49">
        <v>7</v>
      </c>
      <c r="Q202" s="50">
        <f t="shared" si="24"/>
        <v>4550</v>
      </c>
      <c r="R202" s="49">
        <v>70</v>
      </c>
      <c r="S202" s="4">
        <f t="shared" si="25"/>
        <v>11900</v>
      </c>
    </row>
    <row r="203" spans="1:19" ht="15.75" hidden="1" customHeight="1" x14ac:dyDescent="0.25">
      <c r="A203" s="86"/>
      <c r="B203" s="87"/>
      <c r="C203" s="49">
        <v>718</v>
      </c>
      <c r="D203" s="49">
        <v>359</v>
      </c>
      <c r="E203" s="49">
        <v>359</v>
      </c>
      <c r="F203" s="49">
        <v>20</v>
      </c>
      <c r="G203" s="48">
        <f t="shared" si="19"/>
        <v>6000</v>
      </c>
      <c r="H203" s="48">
        <v>25</v>
      </c>
      <c r="I203" s="48">
        <f t="shared" si="20"/>
        <v>1250</v>
      </c>
      <c r="J203" s="49">
        <v>20</v>
      </c>
      <c r="K203" s="48">
        <f t="shared" si="21"/>
        <v>3000</v>
      </c>
      <c r="L203" s="48">
        <v>9</v>
      </c>
      <c r="M203" s="48">
        <f t="shared" si="22"/>
        <v>27000</v>
      </c>
      <c r="N203" s="49">
        <v>180</v>
      </c>
      <c r="O203" s="50">
        <f t="shared" si="23"/>
        <v>10800</v>
      </c>
      <c r="P203" s="49">
        <v>9</v>
      </c>
      <c r="Q203" s="50">
        <f t="shared" si="24"/>
        <v>5850</v>
      </c>
      <c r="R203" s="49">
        <v>90</v>
      </c>
      <c r="S203" s="4">
        <f t="shared" si="25"/>
        <v>15300</v>
      </c>
    </row>
    <row r="204" spans="1:19" ht="15.75" hidden="1" customHeight="1" x14ac:dyDescent="0.25">
      <c r="A204" s="86"/>
      <c r="B204" s="87"/>
      <c r="C204" s="49">
        <v>373</v>
      </c>
      <c r="D204" s="49">
        <v>188</v>
      </c>
      <c r="E204" s="49">
        <v>185</v>
      </c>
      <c r="F204" s="49">
        <v>15</v>
      </c>
      <c r="G204" s="48">
        <f t="shared" si="19"/>
        <v>4500</v>
      </c>
      <c r="H204" s="48">
        <v>20</v>
      </c>
      <c r="I204" s="48">
        <f t="shared" si="20"/>
        <v>1000</v>
      </c>
      <c r="J204" s="49">
        <v>15</v>
      </c>
      <c r="K204" s="48">
        <f t="shared" si="21"/>
        <v>2250</v>
      </c>
      <c r="L204" s="48">
        <v>7</v>
      </c>
      <c r="M204" s="48">
        <f t="shared" si="22"/>
        <v>21000</v>
      </c>
      <c r="N204" s="49">
        <v>150</v>
      </c>
      <c r="O204" s="50">
        <f t="shared" si="23"/>
        <v>9000</v>
      </c>
      <c r="P204" s="49">
        <v>7</v>
      </c>
      <c r="Q204" s="50">
        <f t="shared" si="24"/>
        <v>4550</v>
      </c>
      <c r="R204" s="49">
        <v>70</v>
      </c>
      <c r="S204" s="4">
        <f t="shared" si="25"/>
        <v>11900</v>
      </c>
    </row>
    <row r="205" spans="1:19" ht="15.75" hidden="1" customHeight="1" x14ac:dyDescent="0.25">
      <c r="A205" s="86"/>
      <c r="B205" s="87"/>
      <c r="C205" s="49">
        <v>164</v>
      </c>
      <c r="D205" s="49">
        <v>87</v>
      </c>
      <c r="E205" s="49">
        <v>77</v>
      </c>
      <c r="F205" s="48">
        <v>10</v>
      </c>
      <c r="G205" s="48">
        <f t="shared" ref="G205:G274" si="28">F205*300</f>
        <v>3000</v>
      </c>
      <c r="H205" s="48">
        <v>15</v>
      </c>
      <c r="I205" s="48">
        <f t="shared" ref="I205:I274" si="29">H205*50</f>
        <v>750</v>
      </c>
      <c r="J205" s="48">
        <v>10</v>
      </c>
      <c r="K205" s="48">
        <f t="shared" ref="K205:K274" si="30">J205*150</f>
        <v>1500</v>
      </c>
      <c r="L205" s="48">
        <v>5</v>
      </c>
      <c r="M205" s="48">
        <f t="shared" ref="M205:M274" si="31">L205*3000</f>
        <v>15000</v>
      </c>
      <c r="N205" s="49">
        <v>130</v>
      </c>
      <c r="O205" s="50">
        <f t="shared" ref="O205:O274" si="32">N205*60</f>
        <v>7800</v>
      </c>
      <c r="P205" s="49">
        <v>5</v>
      </c>
      <c r="Q205" s="50">
        <f t="shared" ref="Q205:Q274" si="33">P205*650</f>
        <v>3250</v>
      </c>
      <c r="R205" s="49">
        <v>50</v>
      </c>
      <c r="S205" s="4">
        <f t="shared" ref="S205:S274" si="34">R205*170</f>
        <v>8500</v>
      </c>
    </row>
    <row r="206" spans="1:19" ht="15.75" hidden="1" customHeight="1" x14ac:dyDescent="0.25">
      <c r="A206" s="86"/>
      <c r="B206" s="87"/>
      <c r="C206" s="49">
        <v>613</v>
      </c>
      <c r="D206" s="49">
        <v>319</v>
      </c>
      <c r="E206" s="49">
        <v>294</v>
      </c>
      <c r="F206" s="49">
        <v>20</v>
      </c>
      <c r="G206" s="48">
        <f t="shared" si="28"/>
        <v>6000</v>
      </c>
      <c r="H206" s="48">
        <v>25</v>
      </c>
      <c r="I206" s="48">
        <f t="shared" si="29"/>
        <v>1250</v>
      </c>
      <c r="J206" s="49">
        <v>20</v>
      </c>
      <c r="K206" s="48">
        <f t="shared" si="30"/>
        <v>3000</v>
      </c>
      <c r="L206" s="48">
        <v>9</v>
      </c>
      <c r="M206" s="48">
        <f t="shared" si="31"/>
        <v>27000</v>
      </c>
      <c r="N206" s="49">
        <v>180</v>
      </c>
      <c r="O206" s="50">
        <f t="shared" si="32"/>
        <v>10800</v>
      </c>
      <c r="P206" s="49">
        <v>9</v>
      </c>
      <c r="Q206" s="50">
        <f t="shared" si="33"/>
        <v>5850</v>
      </c>
      <c r="R206" s="49">
        <v>90</v>
      </c>
      <c r="S206" s="4">
        <f t="shared" si="34"/>
        <v>15300</v>
      </c>
    </row>
    <row r="207" spans="1:19" ht="15.75" hidden="1" customHeight="1" x14ac:dyDescent="0.25">
      <c r="A207" s="86"/>
      <c r="B207" s="87"/>
      <c r="C207" s="49">
        <v>170</v>
      </c>
      <c r="D207" s="49">
        <v>89</v>
      </c>
      <c r="E207" s="49">
        <v>81</v>
      </c>
      <c r="F207" s="48">
        <v>10</v>
      </c>
      <c r="G207" s="48">
        <f t="shared" si="28"/>
        <v>3000</v>
      </c>
      <c r="H207" s="48">
        <v>15</v>
      </c>
      <c r="I207" s="48">
        <f t="shared" si="29"/>
        <v>750</v>
      </c>
      <c r="J207" s="48">
        <v>10</v>
      </c>
      <c r="K207" s="48">
        <f t="shared" si="30"/>
        <v>1500</v>
      </c>
      <c r="L207" s="48">
        <v>5</v>
      </c>
      <c r="M207" s="48">
        <f t="shared" si="31"/>
        <v>15000</v>
      </c>
      <c r="N207" s="49">
        <v>130</v>
      </c>
      <c r="O207" s="50">
        <f t="shared" si="32"/>
        <v>7800</v>
      </c>
      <c r="P207" s="49">
        <v>5</v>
      </c>
      <c r="Q207" s="50">
        <f t="shared" si="33"/>
        <v>3250</v>
      </c>
      <c r="R207" s="49">
        <v>50</v>
      </c>
      <c r="S207" s="4">
        <f t="shared" si="34"/>
        <v>8500</v>
      </c>
    </row>
    <row r="208" spans="1:19" ht="45.75" customHeight="1" x14ac:dyDescent="0.25">
      <c r="A208" s="86"/>
      <c r="B208" s="87"/>
      <c r="C208" s="49"/>
      <c r="D208" s="49"/>
      <c r="E208" s="49"/>
      <c r="F208" s="48" t="s">
        <v>790</v>
      </c>
      <c r="G208" s="48"/>
      <c r="H208" s="48" t="s">
        <v>791</v>
      </c>
      <c r="I208" s="48"/>
      <c r="J208" s="48" t="s">
        <v>792</v>
      </c>
      <c r="K208" s="48"/>
      <c r="L208" s="48" t="s">
        <v>793</v>
      </c>
      <c r="M208" s="48"/>
      <c r="N208" s="49" t="s">
        <v>794</v>
      </c>
      <c r="O208" s="50"/>
      <c r="P208" s="49" t="s">
        <v>795</v>
      </c>
      <c r="Q208" s="50"/>
      <c r="R208" s="49" t="s">
        <v>874</v>
      </c>
      <c r="S208" s="41"/>
    </row>
    <row r="209" spans="1:19" ht="25.5" customHeight="1" x14ac:dyDescent="0.25">
      <c r="A209" s="86">
        <v>8</v>
      </c>
      <c r="B209" s="87" t="s">
        <v>796</v>
      </c>
      <c r="C209" s="85"/>
      <c r="D209" s="85"/>
      <c r="E209" s="85"/>
      <c r="F209" s="48">
        <f>SUM(F210:F220)</f>
        <v>195</v>
      </c>
      <c r="G209" s="48"/>
      <c r="H209" s="48">
        <f>SUM(H210:H220)</f>
        <v>250</v>
      </c>
      <c r="I209" s="48"/>
      <c r="J209" s="49">
        <f>SUM(J210:J220)</f>
        <v>195</v>
      </c>
      <c r="K209" s="48"/>
      <c r="L209" s="48">
        <f>SUM(L210:L220)</f>
        <v>89</v>
      </c>
      <c r="M209" s="48"/>
      <c r="N209" s="49">
        <f>SUM(N210:N220)</f>
        <v>1870</v>
      </c>
      <c r="O209" s="50"/>
      <c r="P209" s="49">
        <f>SUM(P210:P220)</f>
        <v>89</v>
      </c>
      <c r="Q209" s="50"/>
      <c r="R209" s="49">
        <f>SUM(R210:R220)</f>
        <v>890</v>
      </c>
      <c r="S209" s="4"/>
    </row>
    <row r="210" spans="1:19" ht="15.75" hidden="1" customHeight="1" x14ac:dyDescent="0.25">
      <c r="A210" s="86"/>
      <c r="B210" s="87"/>
      <c r="C210" s="49">
        <v>134</v>
      </c>
      <c r="D210" s="49">
        <v>65</v>
      </c>
      <c r="E210" s="49">
        <v>69</v>
      </c>
      <c r="F210" s="48">
        <v>10</v>
      </c>
      <c r="G210" s="48">
        <f t="shared" si="28"/>
        <v>3000</v>
      </c>
      <c r="H210" s="48">
        <v>15</v>
      </c>
      <c r="I210" s="48">
        <f t="shared" si="29"/>
        <v>750</v>
      </c>
      <c r="J210" s="48">
        <v>10</v>
      </c>
      <c r="K210" s="48">
        <f t="shared" si="30"/>
        <v>1500</v>
      </c>
      <c r="L210" s="48">
        <v>5</v>
      </c>
      <c r="M210" s="48">
        <f t="shared" si="31"/>
        <v>15000</v>
      </c>
      <c r="N210" s="49">
        <v>130</v>
      </c>
      <c r="O210" s="50">
        <f t="shared" si="32"/>
        <v>7800</v>
      </c>
      <c r="P210" s="49">
        <v>5</v>
      </c>
      <c r="Q210" s="50">
        <f t="shared" si="33"/>
        <v>3250</v>
      </c>
      <c r="R210" s="49">
        <v>50</v>
      </c>
      <c r="S210" s="4">
        <f t="shared" si="34"/>
        <v>8500</v>
      </c>
    </row>
    <row r="211" spans="1:19" ht="15.75" hidden="1" customHeight="1" x14ac:dyDescent="0.25">
      <c r="A211" s="86"/>
      <c r="B211" s="87"/>
      <c r="C211" s="49">
        <v>1563</v>
      </c>
      <c r="D211" s="49">
        <v>775</v>
      </c>
      <c r="E211" s="49">
        <v>788</v>
      </c>
      <c r="F211" s="49">
        <v>35</v>
      </c>
      <c r="G211" s="48">
        <f t="shared" si="28"/>
        <v>10500</v>
      </c>
      <c r="H211" s="48">
        <v>40</v>
      </c>
      <c r="I211" s="48">
        <f t="shared" si="29"/>
        <v>2000</v>
      </c>
      <c r="J211" s="49">
        <v>35</v>
      </c>
      <c r="K211" s="48">
        <f t="shared" si="30"/>
        <v>5250</v>
      </c>
      <c r="L211" s="48">
        <v>15</v>
      </c>
      <c r="M211" s="48">
        <f t="shared" si="31"/>
        <v>45000</v>
      </c>
      <c r="N211" s="49">
        <v>270</v>
      </c>
      <c r="O211" s="50">
        <f t="shared" si="32"/>
        <v>16200</v>
      </c>
      <c r="P211" s="49">
        <v>15</v>
      </c>
      <c r="Q211" s="50">
        <f t="shared" si="33"/>
        <v>9750</v>
      </c>
      <c r="R211" s="49">
        <v>150</v>
      </c>
      <c r="S211" s="4">
        <f t="shared" si="34"/>
        <v>25500</v>
      </c>
    </row>
    <row r="212" spans="1:19" ht="15.75" hidden="1" customHeight="1" x14ac:dyDescent="0.25">
      <c r="A212" s="86"/>
      <c r="B212" s="87"/>
      <c r="C212" s="49">
        <v>496</v>
      </c>
      <c r="D212" s="49">
        <v>240</v>
      </c>
      <c r="E212" s="49">
        <v>256</v>
      </c>
      <c r="F212" s="49">
        <v>15</v>
      </c>
      <c r="G212" s="48">
        <f t="shared" si="28"/>
        <v>4500</v>
      </c>
      <c r="H212" s="48">
        <v>20</v>
      </c>
      <c r="I212" s="48">
        <f t="shared" si="29"/>
        <v>1000</v>
      </c>
      <c r="J212" s="49">
        <v>15</v>
      </c>
      <c r="K212" s="48">
        <f t="shared" si="30"/>
        <v>2250</v>
      </c>
      <c r="L212" s="48">
        <v>7</v>
      </c>
      <c r="M212" s="48">
        <f t="shared" si="31"/>
        <v>21000</v>
      </c>
      <c r="N212" s="49">
        <v>150</v>
      </c>
      <c r="O212" s="50">
        <f t="shared" si="32"/>
        <v>9000</v>
      </c>
      <c r="P212" s="49">
        <v>7</v>
      </c>
      <c r="Q212" s="50">
        <f t="shared" si="33"/>
        <v>4550</v>
      </c>
      <c r="R212" s="49">
        <v>70</v>
      </c>
      <c r="S212" s="4">
        <f t="shared" si="34"/>
        <v>11900</v>
      </c>
    </row>
    <row r="213" spans="1:19" ht="15.75" hidden="1" customHeight="1" x14ac:dyDescent="0.25">
      <c r="A213" s="86"/>
      <c r="B213" s="87"/>
      <c r="C213" s="49">
        <v>790</v>
      </c>
      <c r="D213" s="49">
        <v>390</v>
      </c>
      <c r="E213" s="49">
        <v>400</v>
      </c>
      <c r="F213" s="49">
        <v>25</v>
      </c>
      <c r="G213" s="48">
        <f t="shared" si="28"/>
        <v>7500</v>
      </c>
      <c r="H213" s="48">
        <v>30</v>
      </c>
      <c r="I213" s="48">
        <f t="shared" si="29"/>
        <v>1500</v>
      </c>
      <c r="J213" s="49">
        <v>25</v>
      </c>
      <c r="K213" s="48">
        <f t="shared" si="30"/>
        <v>3750</v>
      </c>
      <c r="L213" s="48">
        <v>11</v>
      </c>
      <c r="M213" s="48">
        <f t="shared" si="31"/>
        <v>33000</v>
      </c>
      <c r="N213" s="49">
        <v>210</v>
      </c>
      <c r="O213" s="50">
        <f t="shared" si="32"/>
        <v>12600</v>
      </c>
      <c r="P213" s="49">
        <v>11</v>
      </c>
      <c r="Q213" s="50">
        <f t="shared" si="33"/>
        <v>7150</v>
      </c>
      <c r="R213" s="49">
        <v>110</v>
      </c>
      <c r="S213" s="4">
        <f t="shared" si="34"/>
        <v>18700</v>
      </c>
    </row>
    <row r="214" spans="1:19" ht="15.75" hidden="1" customHeight="1" x14ac:dyDescent="0.25">
      <c r="A214" s="86"/>
      <c r="B214" s="87"/>
      <c r="C214" s="49">
        <v>608</v>
      </c>
      <c r="D214" s="49">
        <v>302</v>
      </c>
      <c r="E214" s="49">
        <v>306</v>
      </c>
      <c r="F214" s="49">
        <v>20</v>
      </c>
      <c r="G214" s="48">
        <f t="shared" si="28"/>
        <v>6000</v>
      </c>
      <c r="H214" s="48">
        <v>25</v>
      </c>
      <c r="I214" s="48">
        <f t="shared" si="29"/>
        <v>1250</v>
      </c>
      <c r="J214" s="49">
        <v>20</v>
      </c>
      <c r="K214" s="48">
        <f t="shared" si="30"/>
        <v>3000</v>
      </c>
      <c r="L214" s="48">
        <v>9</v>
      </c>
      <c r="M214" s="48">
        <f t="shared" si="31"/>
        <v>27000</v>
      </c>
      <c r="N214" s="49">
        <v>180</v>
      </c>
      <c r="O214" s="50">
        <f t="shared" si="32"/>
        <v>10800</v>
      </c>
      <c r="P214" s="49">
        <v>9</v>
      </c>
      <c r="Q214" s="50">
        <f t="shared" si="33"/>
        <v>5850</v>
      </c>
      <c r="R214" s="49">
        <v>90</v>
      </c>
      <c r="S214" s="4">
        <f t="shared" si="34"/>
        <v>15300</v>
      </c>
    </row>
    <row r="215" spans="1:19" ht="15.75" hidden="1" customHeight="1" x14ac:dyDescent="0.25">
      <c r="A215" s="86"/>
      <c r="B215" s="87"/>
      <c r="C215" s="49">
        <v>1277</v>
      </c>
      <c r="D215" s="49">
        <v>630</v>
      </c>
      <c r="E215" s="49">
        <v>647</v>
      </c>
      <c r="F215" s="49">
        <v>30</v>
      </c>
      <c r="G215" s="48">
        <f t="shared" si="28"/>
        <v>9000</v>
      </c>
      <c r="H215" s="48">
        <v>35</v>
      </c>
      <c r="I215" s="48">
        <f t="shared" si="29"/>
        <v>1750</v>
      </c>
      <c r="J215" s="49">
        <v>30</v>
      </c>
      <c r="K215" s="48">
        <f t="shared" si="30"/>
        <v>4500</v>
      </c>
      <c r="L215" s="48">
        <v>13</v>
      </c>
      <c r="M215" s="48">
        <f t="shared" si="31"/>
        <v>39000</v>
      </c>
      <c r="N215" s="49">
        <v>240</v>
      </c>
      <c r="O215" s="50">
        <f t="shared" si="32"/>
        <v>14400</v>
      </c>
      <c r="P215" s="49">
        <v>13</v>
      </c>
      <c r="Q215" s="50">
        <f t="shared" si="33"/>
        <v>8450</v>
      </c>
      <c r="R215" s="49">
        <v>130</v>
      </c>
      <c r="S215" s="4">
        <f t="shared" si="34"/>
        <v>22100</v>
      </c>
    </row>
    <row r="216" spans="1:19" ht="15.75" hidden="1" customHeight="1" x14ac:dyDescent="0.25">
      <c r="A216" s="86"/>
      <c r="B216" s="87"/>
      <c r="C216" s="49">
        <v>684</v>
      </c>
      <c r="D216" s="49">
        <v>340</v>
      </c>
      <c r="E216" s="49">
        <v>344</v>
      </c>
      <c r="F216" s="49">
        <v>20</v>
      </c>
      <c r="G216" s="48">
        <f t="shared" si="28"/>
        <v>6000</v>
      </c>
      <c r="H216" s="48">
        <v>25</v>
      </c>
      <c r="I216" s="48">
        <f t="shared" si="29"/>
        <v>1250</v>
      </c>
      <c r="J216" s="49">
        <v>20</v>
      </c>
      <c r="K216" s="48">
        <f t="shared" si="30"/>
        <v>3000</v>
      </c>
      <c r="L216" s="48">
        <v>9</v>
      </c>
      <c r="M216" s="48">
        <f t="shared" si="31"/>
        <v>27000</v>
      </c>
      <c r="N216" s="49">
        <v>180</v>
      </c>
      <c r="O216" s="50">
        <f t="shared" si="32"/>
        <v>10800</v>
      </c>
      <c r="P216" s="49">
        <v>9</v>
      </c>
      <c r="Q216" s="50">
        <f t="shared" si="33"/>
        <v>5850</v>
      </c>
      <c r="R216" s="49">
        <v>90</v>
      </c>
      <c r="S216" s="4">
        <f t="shared" si="34"/>
        <v>15300</v>
      </c>
    </row>
    <row r="217" spans="1:19" ht="15.75" hidden="1" customHeight="1" x14ac:dyDescent="0.25">
      <c r="A217" s="86"/>
      <c r="B217" s="87"/>
      <c r="C217" s="49">
        <v>267</v>
      </c>
      <c r="D217" s="49">
        <v>130</v>
      </c>
      <c r="E217" s="49">
        <v>137</v>
      </c>
      <c r="F217" s="49">
        <v>15</v>
      </c>
      <c r="G217" s="48">
        <f t="shared" si="28"/>
        <v>4500</v>
      </c>
      <c r="H217" s="48">
        <v>20</v>
      </c>
      <c r="I217" s="48">
        <f t="shared" si="29"/>
        <v>1000</v>
      </c>
      <c r="J217" s="49">
        <v>15</v>
      </c>
      <c r="K217" s="48">
        <f t="shared" si="30"/>
        <v>2250</v>
      </c>
      <c r="L217" s="48">
        <v>7</v>
      </c>
      <c r="M217" s="48">
        <f t="shared" si="31"/>
        <v>21000</v>
      </c>
      <c r="N217" s="49">
        <v>150</v>
      </c>
      <c r="O217" s="50">
        <f t="shared" si="32"/>
        <v>9000</v>
      </c>
      <c r="P217" s="49">
        <v>7</v>
      </c>
      <c r="Q217" s="50">
        <f t="shared" si="33"/>
        <v>4550</v>
      </c>
      <c r="R217" s="49">
        <v>70</v>
      </c>
      <c r="S217" s="4">
        <f t="shared" si="34"/>
        <v>11900</v>
      </c>
    </row>
    <row r="218" spans="1:19" ht="15.75" hidden="1" customHeight="1" x14ac:dyDescent="0.25">
      <c r="A218" s="86"/>
      <c r="B218" s="87"/>
      <c r="C218" s="49">
        <v>180</v>
      </c>
      <c r="D218" s="49">
        <v>85</v>
      </c>
      <c r="E218" s="49">
        <v>95</v>
      </c>
      <c r="F218" s="48">
        <v>10</v>
      </c>
      <c r="G218" s="48">
        <f t="shared" si="28"/>
        <v>3000</v>
      </c>
      <c r="H218" s="48">
        <v>15</v>
      </c>
      <c r="I218" s="48">
        <f t="shared" si="29"/>
        <v>750</v>
      </c>
      <c r="J218" s="48">
        <v>10</v>
      </c>
      <c r="K218" s="48">
        <f t="shared" si="30"/>
        <v>1500</v>
      </c>
      <c r="L218" s="48">
        <v>5</v>
      </c>
      <c r="M218" s="48">
        <f t="shared" si="31"/>
        <v>15000</v>
      </c>
      <c r="N218" s="49">
        <v>130</v>
      </c>
      <c r="O218" s="50">
        <f t="shared" si="32"/>
        <v>7800</v>
      </c>
      <c r="P218" s="49">
        <v>5</v>
      </c>
      <c r="Q218" s="50">
        <f t="shared" si="33"/>
        <v>3250</v>
      </c>
      <c r="R218" s="49">
        <v>50</v>
      </c>
      <c r="S218" s="4">
        <f t="shared" si="34"/>
        <v>8500</v>
      </c>
    </row>
    <row r="219" spans="1:19" ht="15.75" hidden="1" customHeight="1" x14ac:dyDescent="0.25">
      <c r="A219" s="86"/>
      <c r="B219" s="87"/>
      <c r="C219" s="49">
        <v>189</v>
      </c>
      <c r="D219" s="49">
        <v>91</v>
      </c>
      <c r="E219" s="49">
        <v>98</v>
      </c>
      <c r="F219" s="48">
        <v>10</v>
      </c>
      <c r="G219" s="48">
        <f t="shared" si="28"/>
        <v>3000</v>
      </c>
      <c r="H219" s="48">
        <v>15</v>
      </c>
      <c r="I219" s="48">
        <f t="shared" si="29"/>
        <v>750</v>
      </c>
      <c r="J219" s="48">
        <v>10</v>
      </c>
      <c r="K219" s="48">
        <f t="shared" si="30"/>
        <v>1500</v>
      </c>
      <c r="L219" s="48">
        <v>5</v>
      </c>
      <c r="M219" s="48">
        <f t="shared" si="31"/>
        <v>15000</v>
      </c>
      <c r="N219" s="49">
        <v>130</v>
      </c>
      <c r="O219" s="50">
        <f t="shared" si="32"/>
        <v>7800</v>
      </c>
      <c r="P219" s="49">
        <v>5</v>
      </c>
      <c r="Q219" s="50">
        <f t="shared" si="33"/>
        <v>3250</v>
      </c>
      <c r="R219" s="49">
        <v>50</v>
      </c>
      <c r="S219" s="4">
        <f t="shared" si="34"/>
        <v>8500</v>
      </c>
    </row>
    <row r="220" spans="1:19" ht="15.75" hidden="1" customHeight="1" x14ac:dyDescent="0.25">
      <c r="A220" s="86"/>
      <c r="B220" s="87"/>
      <c r="C220" s="49">
        <v>54</v>
      </c>
      <c r="D220" s="49">
        <v>25</v>
      </c>
      <c r="E220" s="49">
        <v>29</v>
      </c>
      <c r="F220" s="49">
        <v>5</v>
      </c>
      <c r="G220" s="48">
        <f t="shared" si="28"/>
        <v>1500</v>
      </c>
      <c r="H220" s="48">
        <v>10</v>
      </c>
      <c r="I220" s="48">
        <f t="shared" si="29"/>
        <v>500</v>
      </c>
      <c r="J220" s="49">
        <v>5</v>
      </c>
      <c r="K220" s="48">
        <f t="shared" si="30"/>
        <v>750</v>
      </c>
      <c r="L220" s="48">
        <v>3</v>
      </c>
      <c r="M220" s="48">
        <f t="shared" si="31"/>
        <v>9000</v>
      </c>
      <c r="N220" s="49">
        <v>100</v>
      </c>
      <c r="O220" s="50">
        <f t="shared" si="32"/>
        <v>6000</v>
      </c>
      <c r="P220" s="49">
        <v>3</v>
      </c>
      <c r="Q220" s="50">
        <f t="shared" si="33"/>
        <v>1950</v>
      </c>
      <c r="R220" s="49">
        <v>30</v>
      </c>
      <c r="S220" s="4">
        <f t="shared" si="34"/>
        <v>5100</v>
      </c>
    </row>
    <row r="221" spans="1:19" ht="47.25" customHeight="1" x14ac:dyDescent="0.25">
      <c r="A221" s="86"/>
      <c r="B221" s="87"/>
      <c r="C221" s="49"/>
      <c r="D221" s="49"/>
      <c r="E221" s="49"/>
      <c r="F221" s="49" t="s">
        <v>797</v>
      </c>
      <c r="G221" s="48"/>
      <c r="H221" s="48" t="s">
        <v>875</v>
      </c>
      <c r="I221" s="48"/>
      <c r="J221" s="49" t="s">
        <v>798</v>
      </c>
      <c r="K221" s="48"/>
      <c r="L221" s="48" t="s">
        <v>799</v>
      </c>
      <c r="M221" s="48"/>
      <c r="N221" s="49" t="s">
        <v>800</v>
      </c>
      <c r="O221" s="50"/>
      <c r="P221" s="49" t="s">
        <v>801</v>
      </c>
      <c r="Q221" s="50"/>
      <c r="R221" s="49" t="s">
        <v>876</v>
      </c>
      <c r="S221" s="41"/>
    </row>
    <row r="222" spans="1:19" ht="25.5" customHeight="1" x14ac:dyDescent="0.25">
      <c r="A222" s="86">
        <v>9</v>
      </c>
      <c r="B222" s="87" t="s">
        <v>930</v>
      </c>
      <c r="C222" s="85"/>
      <c r="D222" s="85"/>
      <c r="E222" s="85"/>
      <c r="F222" s="48">
        <f>SUM(F223:F227)</f>
        <v>70</v>
      </c>
      <c r="G222" s="48"/>
      <c r="H222" s="48">
        <f>SUM(H223:H227)</f>
        <v>95</v>
      </c>
      <c r="I222" s="48"/>
      <c r="J222" s="49">
        <f>SUM(J223:J227)</f>
        <v>70</v>
      </c>
      <c r="K222" s="48"/>
      <c r="L222" s="48">
        <f>SUM(L223:L227)</f>
        <v>33</v>
      </c>
      <c r="M222" s="48"/>
      <c r="N222" s="49">
        <f>SUM(N223:N227)</f>
        <v>740</v>
      </c>
      <c r="O222" s="50"/>
      <c r="P222" s="49">
        <f>SUM(P223:P227)</f>
        <v>33</v>
      </c>
      <c r="Q222" s="50"/>
      <c r="R222" s="49">
        <f>SUM(R223:R227)</f>
        <v>330</v>
      </c>
      <c r="S222" s="4"/>
    </row>
    <row r="223" spans="1:19" ht="15.75" hidden="1" customHeight="1" x14ac:dyDescent="0.25">
      <c r="A223" s="86"/>
      <c r="B223" s="87"/>
      <c r="C223" s="49">
        <v>142</v>
      </c>
      <c r="D223" s="49">
        <v>69</v>
      </c>
      <c r="E223" s="49">
        <v>73</v>
      </c>
      <c r="F223" s="48">
        <v>10</v>
      </c>
      <c r="G223" s="48">
        <f t="shared" si="28"/>
        <v>3000</v>
      </c>
      <c r="H223" s="48">
        <v>15</v>
      </c>
      <c r="I223" s="48">
        <f t="shared" si="29"/>
        <v>750</v>
      </c>
      <c r="J223" s="48">
        <v>10</v>
      </c>
      <c r="K223" s="48">
        <f t="shared" si="30"/>
        <v>1500</v>
      </c>
      <c r="L223" s="48">
        <v>5</v>
      </c>
      <c r="M223" s="48">
        <f t="shared" si="31"/>
        <v>15000</v>
      </c>
      <c r="N223" s="49">
        <v>130</v>
      </c>
      <c r="O223" s="50">
        <f t="shared" si="32"/>
        <v>7800</v>
      </c>
      <c r="P223" s="49">
        <v>5</v>
      </c>
      <c r="Q223" s="50">
        <f t="shared" si="33"/>
        <v>3250</v>
      </c>
      <c r="R223" s="49">
        <v>50</v>
      </c>
      <c r="S223" s="4">
        <f t="shared" si="34"/>
        <v>8500</v>
      </c>
    </row>
    <row r="224" spans="1:19" ht="15.75" hidden="1" customHeight="1" x14ac:dyDescent="0.25">
      <c r="A224" s="86"/>
      <c r="B224" s="87"/>
      <c r="C224" s="49">
        <v>412</v>
      </c>
      <c r="D224" s="49">
        <v>210</v>
      </c>
      <c r="E224" s="49">
        <v>202</v>
      </c>
      <c r="F224" s="49">
        <v>15</v>
      </c>
      <c r="G224" s="48">
        <f t="shared" si="28"/>
        <v>4500</v>
      </c>
      <c r="H224" s="48">
        <v>20</v>
      </c>
      <c r="I224" s="48">
        <f t="shared" si="29"/>
        <v>1000</v>
      </c>
      <c r="J224" s="49">
        <v>15</v>
      </c>
      <c r="K224" s="48">
        <f t="shared" si="30"/>
        <v>2250</v>
      </c>
      <c r="L224" s="48">
        <v>7</v>
      </c>
      <c r="M224" s="48">
        <f t="shared" si="31"/>
        <v>21000</v>
      </c>
      <c r="N224" s="49">
        <v>150</v>
      </c>
      <c r="O224" s="50">
        <f t="shared" si="32"/>
        <v>9000</v>
      </c>
      <c r="P224" s="49">
        <v>7</v>
      </c>
      <c r="Q224" s="50">
        <f t="shared" si="33"/>
        <v>4550</v>
      </c>
      <c r="R224" s="49">
        <v>70</v>
      </c>
      <c r="S224" s="4">
        <f t="shared" si="34"/>
        <v>11900</v>
      </c>
    </row>
    <row r="225" spans="1:19" ht="15.75" hidden="1" customHeight="1" x14ac:dyDescent="0.25">
      <c r="A225" s="86"/>
      <c r="B225" s="87"/>
      <c r="C225" s="49">
        <v>540</v>
      </c>
      <c r="D225" s="49">
        <v>274</v>
      </c>
      <c r="E225" s="49">
        <v>266</v>
      </c>
      <c r="F225" s="49">
        <v>20</v>
      </c>
      <c r="G225" s="48">
        <f t="shared" si="28"/>
        <v>6000</v>
      </c>
      <c r="H225" s="48">
        <v>25</v>
      </c>
      <c r="I225" s="48">
        <f t="shared" si="29"/>
        <v>1250</v>
      </c>
      <c r="J225" s="49">
        <v>20</v>
      </c>
      <c r="K225" s="48">
        <f t="shared" si="30"/>
        <v>3000</v>
      </c>
      <c r="L225" s="48">
        <v>9</v>
      </c>
      <c r="M225" s="48">
        <f t="shared" si="31"/>
        <v>27000</v>
      </c>
      <c r="N225" s="49">
        <v>180</v>
      </c>
      <c r="O225" s="50">
        <f t="shared" si="32"/>
        <v>10800</v>
      </c>
      <c r="P225" s="49">
        <v>9</v>
      </c>
      <c r="Q225" s="50">
        <f t="shared" si="33"/>
        <v>5850</v>
      </c>
      <c r="R225" s="49">
        <v>90</v>
      </c>
      <c r="S225" s="4">
        <f t="shared" si="34"/>
        <v>15300</v>
      </c>
    </row>
    <row r="226" spans="1:19" ht="15.75" hidden="1" customHeight="1" x14ac:dyDescent="0.25">
      <c r="A226" s="86"/>
      <c r="B226" s="87"/>
      <c r="C226" s="49">
        <v>161</v>
      </c>
      <c r="D226" s="49">
        <v>85</v>
      </c>
      <c r="E226" s="49">
        <v>76</v>
      </c>
      <c r="F226" s="48">
        <v>10</v>
      </c>
      <c r="G226" s="48">
        <f t="shared" si="28"/>
        <v>3000</v>
      </c>
      <c r="H226" s="48">
        <v>15</v>
      </c>
      <c r="I226" s="48">
        <f t="shared" si="29"/>
        <v>750</v>
      </c>
      <c r="J226" s="48">
        <v>10</v>
      </c>
      <c r="K226" s="48">
        <f t="shared" si="30"/>
        <v>1500</v>
      </c>
      <c r="L226" s="48">
        <v>5</v>
      </c>
      <c r="M226" s="48">
        <f t="shared" si="31"/>
        <v>15000</v>
      </c>
      <c r="N226" s="49">
        <v>130</v>
      </c>
      <c r="O226" s="50">
        <f t="shared" si="32"/>
        <v>7800</v>
      </c>
      <c r="P226" s="49">
        <v>5</v>
      </c>
      <c r="Q226" s="50">
        <f t="shared" si="33"/>
        <v>3250</v>
      </c>
      <c r="R226" s="49">
        <v>50</v>
      </c>
      <c r="S226" s="4">
        <f t="shared" si="34"/>
        <v>8500</v>
      </c>
    </row>
    <row r="227" spans="1:19" ht="15.75" hidden="1" customHeight="1" x14ac:dyDescent="0.25">
      <c r="A227" s="86"/>
      <c r="B227" s="87"/>
      <c r="C227" s="49">
        <v>279</v>
      </c>
      <c r="D227" s="49">
        <v>143</v>
      </c>
      <c r="E227" s="49">
        <v>136</v>
      </c>
      <c r="F227" s="49">
        <v>15</v>
      </c>
      <c r="G227" s="48">
        <f t="shared" si="28"/>
        <v>4500</v>
      </c>
      <c r="H227" s="48">
        <v>20</v>
      </c>
      <c r="I227" s="48">
        <f t="shared" si="29"/>
        <v>1000</v>
      </c>
      <c r="J227" s="49">
        <v>15</v>
      </c>
      <c r="K227" s="48">
        <f t="shared" si="30"/>
        <v>2250</v>
      </c>
      <c r="L227" s="48">
        <v>7</v>
      </c>
      <c r="M227" s="48">
        <f t="shared" si="31"/>
        <v>21000</v>
      </c>
      <c r="N227" s="49">
        <v>150</v>
      </c>
      <c r="O227" s="50">
        <f t="shared" si="32"/>
        <v>9000</v>
      </c>
      <c r="P227" s="49">
        <v>7</v>
      </c>
      <c r="Q227" s="50">
        <f t="shared" si="33"/>
        <v>4550</v>
      </c>
      <c r="R227" s="49">
        <v>70</v>
      </c>
      <c r="S227" s="4">
        <f t="shared" si="34"/>
        <v>11900</v>
      </c>
    </row>
    <row r="228" spans="1:19" ht="48" customHeight="1" x14ac:dyDescent="0.25">
      <c r="A228" s="86"/>
      <c r="B228" s="87"/>
      <c r="C228" s="49"/>
      <c r="D228" s="49"/>
      <c r="E228" s="49"/>
      <c r="F228" s="49" t="s">
        <v>677</v>
      </c>
      <c r="G228" s="48"/>
      <c r="H228" s="48" t="s">
        <v>678</v>
      </c>
      <c r="I228" s="48"/>
      <c r="J228" s="49" t="s">
        <v>679</v>
      </c>
      <c r="K228" s="48"/>
      <c r="L228" s="48" t="s">
        <v>680</v>
      </c>
      <c r="M228" s="48"/>
      <c r="N228" s="49" t="s">
        <v>804</v>
      </c>
      <c r="O228" s="50"/>
      <c r="P228" s="49" t="s">
        <v>682</v>
      </c>
      <c r="Q228" s="50"/>
      <c r="R228" s="49" t="s">
        <v>877</v>
      </c>
      <c r="S228" s="41"/>
    </row>
    <row r="229" spans="1:19" ht="29.25" customHeight="1" x14ac:dyDescent="0.25">
      <c r="A229" s="86">
        <v>10</v>
      </c>
      <c r="B229" s="87" t="s">
        <v>878</v>
      </c>
      <c r="C229" s="85"/>
      <c r="D229" s="85"/>
      <c r="E229" s="85"/>
      <c r="F229" s="48">
        <f>SUM(F230:F241)</f>
        <v>215</v>
      </c>
      <c r="G229" s="48">
        <f t="shared" si="28"/>
        <v>64500</v>
      </c>
      <c r="H229" s="48">
        <v>275</v>
      </c>
      <c r="I229" s="48">
        <f t="shared" si="29"/>
        <v>13750</v>
      </c>
      <c r="J229" s="49">
        <f>SUM(J230:J241)</f>
        <v>215</v>
      </c>
      <c r="K229" s="48">
        <f t="shared" si="30"/>
        <v>32250</v>
      </c>
      <c r="L229" s="48">
        <f>SUM(L230:L241)</f>
        <v>98</v>
      </c>
      <c r="M229" s="48">
        <f t="shared" si="31"/>
        <v>294000</v>
      </c>
      <c r="N229" s="49">
        <f>SUM(N230:N241)</f>
        <v>2040</v>
      </c>
      <c r="O229" s="50">
        <f t="shared" si="32"/>
        <v>122400</v>
      </c>
      <c r="P229" s="49">
        <f>SUM(P230:P241)</f>
        <v>98</v>
      </c>
      <c r="Q229" s="50">
        <f t="shared" si="33"/>
        <v>63700</v>
      </c>
      <c r="R229" s="49">
        <f>SUM(R230:R241)</f>
        <v>980</v>
      </c>
      <c r="S229" s="4">
        <f t="shared" si="34"/>
        <v>166600</v>
      </c>
    </row>
    <row r="230" spans="1:19" ht="15.75" hidden="1" customHeight="1" x14ac:dyDescent="0.25">
      <c r="A230" s="86"/>
      <c r="B230" s="87"/>
      <c r="C230" s="49">
        <v>198</v>
      </c>
      <c r="D230" s="49">
        <v>138</v>
      </c>
      <c r="E230" s="49">
        <v>60</v>
      </c>
      <c r="F230" s="48">
        <v>10</v>
      </c>
      <c r="G230" s="48">
        <f t="shared" si="28"/>
        <v>3000</v>
      </c>
      <c r="H230" s="48">
        <v>15</v>
      </c>
      <c r="I230" s="48">
        <f t="shared" si="29"/>
        <v>750</v>
      </c>
      <c r="J230" s="48">
        <v>10</v>
      </c>
      <c r="K230" s="48">
        <f t="shared" si="30"/>
        <v>1500</v>
      </c>
      <c r="L230" s="48">
        <v>5</v>
      </c>
      <c r="M230" s="48">
        <f t="shared" si="31"/>
        <v>15000</v>
      </c>
      <c r="N230" s="49">
        <v>130</v>
      </c>
      <c r="O230" s="50">
        <f t="shared" si="32"/>
        <v>7800</v>
      </c>
      <c r="P230" s="49">
        <v>5</v>
      </c>
      <c r="Q230" s="50">
        <f t="shared" si="33"/>
        <v>3250</v>
      </c>
      <c r="R230" s="49">
        <v>50</v>
      </c>
      <c r="S230" s="4">
        <f t="shared" si="34"/>
        <v>8500</v>
      </c>
    </row>
    <row r="231" spans="1:19" ht="15.75" hidden="1" customHeight="1" x14ac:dyDescent="0.25">
      <c r="A231" s="86"/>
      <c r="B231" s="87"/>
      <c r="C231" s="49">
        <v>506</v>
      </c>
      <c r="D231" s="49">
        <v>264</v>
      </c>
      <c r="E231" s="49">
        <v>242</v>
      </c>
      <c r="F231" s="49">
        <v>20</v>
      </c>
      <c r="G231" s="48">
        <f t="shared" si="28"/>
        <v>6000</v>
      </c>
      <c r="H231" s="48">
        <v>25</v>
      </c>
      <c r="I231" s="48">
        <f t="shared" si="29"/>
        <v>1250</v>
      </c>
      <c r="J231" s="49">
        <v>20</v>
      </c>
      <c r="K231" s="48">
        <f t="shared" si="30"/>
        <v>3000</v>
      </c>
      <c r="L231" s="48">
        <v>9</v>
      </c>
      <c r="M231" s="48">
        <f t="shared" si="31"/>
        <v>27000</v>
      </c>
      <c r="N231" s="49">
        <v>180</v>
      </c>
      <c r="O231" s="50">
        <f t="shared" si="32"/>
        <v>10800</v>
      </c>
      <c r="P231" s="49">
        <v>9</v>
      </c>
      <c r="Q231" s="50">
        <f t="shared" si="33"/>
        <v>5850</v>
      </c>
      <c r="R231" s="49">
        <v>90</v>
      </c>
      <c r="S231" s="4">
        <f t="shared" si="34"/>
        <v>15300</v>
      </c>
    </row>
    <row r="232" spans="1:19" ht="15.75" hidden="1" customHeight="1" x14ac:dyDescent="0.25">
      <c r="A232" s="86"/>
      <c r="B232" s="87"/>
      <c r="C232" s="49">
        <v>521</v>
      </c>
      <c r="D232" s="49">
        <v>287</v>
      </c>
      <c r="E232" s="49">
        <v>234</v>
      </c>
      <c r="F232" s="49">
        <v>20</v>
      </c>
      <c r="G232" s="48">
        <f t="shared" si="28"/>
        <v>6000</v>
      </c>
      <c r="H232" s="48">
        <v>25</v>
      </c>
      <c r="I232" s="48">
        <f t="shared" si="29"/>
        <v>1250</v>
      </c>
      <c r="J232" s="49">
        <v>20</v>
      </c>
      <c r="K232" s="48">
        <f t="shared" si="30"/>
        <v>3000</v>
      </c>
      <c r="L232" s="48">
        <v>9</v>
      </c>
      <c r="M232" s="48">
        <f t="shared" si="31"/>
        <v>27000</v>
      </c>
      <c r="N232" s="49">
        <v>180</v>
      </c>
      <c r="O232" s="50">
        <f t="shared" si="32"/>
        <v>10800</v>
      </c>
      <c r="P232" s="49">
        <v>9</v>
      </c>
      <c r="Q232" s="50">
        <f t="shared" si="33"/>
        <v>5850</v>
      </c>
      <c r="R232" s="49">
        <v>90</v>
      </c>
      <c r="S232" s="4">
        <f t="shared" si="34"/>
        <v>15300</v>
      </c>
    </row>
    <row r="233" spans="1:19" ht="15.75" hidden="1" customHeight="1" x14ac:dyDescent="0.25">
      <c r="A233" s="86"/>
      <c r="B233" s="87"/>
      <c r="C233" s="49">
        <v>326</v>
      </c>
      <c r="D233" s="49">
        <v>176</v>
      </c>
      <c r="E233" s="49">
        <v>150</v>
      </c>
      <c r="F233" s="49">
        <v>15</v>
      </c>
      <c r="G233" s="48">
        <f t="shared" si="28"/>
        <v>4500</v>
      </c>
      <c r="H233" s="48">
        <v>20</v>
      </c>
      <c r="I233" s="48">
        <f t="shared" si="29"/>
        <v>1000</v>
      </c>
      <c r="J233" s="49">
        <v>15</v>
      </c>
      <c r="K233" s="48">
        <f t="shared" si="30"/>
        <v>2250</v>
      </c>
      <c r="L233" s="48">
        <v>7</v>
      </c>
      <c r="M233" s="48">
        <f t="shared" si="31"/>
        <v>21000</v>
      </c>
      <c r="N233" s="49">
        <v>150</v>
      </c>
      <c r="O233" s="50">
        <f t="shared" si="32"/>
        <v>9000</v>
      </c>
      <c r="P233" s="49">
        <v>7</v>
      </c>
      <c r="Q233" s="50">
        <f t="shared" si="33"/>
        <v>4550</v>
      </c>
      <c r="R233" s="49">
        <v>70</v>
      </c>
      <c r="S233" s="4">
        <f t="shared" si="34"/>
        <v>11900</v>
      </c>
    </row>
    <row r="234" spans="1:19" ht="15.75" hidden="1" customHeight="1" x14ac:dyDescent="0.25">
      <c r="A234" s="86"/>
      <c r="B234" s="87"/>
      <c r="C234" s="49">
        <v>1396</v>
      </c>
      <c r="D234" s="49">
        <v>705</v>
      </c>
      <c r="E234" s="49">
        <v>691</v>
      </c>
      <c r="F234" s="49">
        <v>30</v>
      </c>
      <c r="G234" s="48">
        <f t="shared" si="28"/>
        <v>9000</v>
      </c>
      <c r="H234" s="48">
        <v>35</v>
      </c>
      <c r="I234" s="48">
        <f t="shared" si="29"/>
        <v>1750</v>
      </c>
      <c r="J234" s="49">
        <v>30</v>
      </c>
      <c r="K234" s="48">
        <f t="shared" si="30"/>
        <v>4500</v>
      </c>
      <c r="L234" s="48">
        <v>13</v>
      </c>
      <c r="M234" s="48">
        <f t="shared" si="31"/>
        <v>39000</v>
      </c>
      <c r="N234" s="49">
        <v>240</v>
      </c>
      <c r="O234" s="50">
        <f t="shared" si="32"/>
        <v>14400</v>
      </c>
      <c r="P234" s="49">
        <v>13</v>
      </c>
      <c r="Q234" s="50">
        <f t="shared" si="33"/>
        <v>8450</v>
      </c>
      <c r="R234" s="49">
        <v>130</v>
      </c>
      <c r="S234" s="4">
        <f t="shared" si="34"/>
        <v>22100</v>
      </c>
    </row>
    <row r="235" spans="1:19" ht="15.75" hidden="1" customHeight="1" x14ac:dyDescent="0.25">
      <c r="A235" s="86"/>
      <c r="B235" s="87"/>
      <c r="C235" s="49">
        <v>248</v>
      </c>
      <c r="D235" s="49">
        <v>147</v>
      </c>
      <c r="E235" s="49">
        <v>101</v>
      </c>
      <c r="F235" s="48">
        <v>10</v>
      </c>
      <c r="G235" s="48">
        <f t="shared" si="28"/>
        <v>3000</v>
      </c>
      <c r="H235" s="48">
        <v>15</v>
      </c>
      <c r="I235" s="48">
        <f t="shared" si="29"/>
        <v>750</v>
      </c>
      <c r="J235" s="48">
        <v>10</v>
      </c>
      <c r="K235" s="48">
        <f t="shared" si="30"/>
        <v>1500</v>
      </c>
      <c r="L235" s="48">
        <v>5</v>
      </c>
      <c r="M235" s="48">
        <f t="shared" si="31"/>
        <v>15000</v>
      </c>
      <c r="N235" s="49">
        <v>130</v>
      </c>
      <c r="O235" s="50">
        <f t="shared" si="32"/>
        <v>7800</v>
      </c>
      <c r="P235" s="49">
        <v>5</v>
      </c>
      <c r="Q235" s="50">
        <f t="shared" si="33"/>
        <v>3250</v>
      </c>
      <c r="R235" s="49">
        <v>50</v>
      </c>
      <c r="S235" s="4">
        <f t="shared" si="34"/>
        <v>8500</v>
      </c>
    </row>
    <row r="236" spans="1:19" ht="15.75" hidden="1" customHeight="1" x14ac:dyDescent="0.25">
      <c r="A236" s="86"/>
      <c r="B236" s="87"/>
      <c r="C236" s="49">
        <v>361</v>
      </c>
      <c r="D236" s="49">
        <v>203</v>
      </c>
      <c r="E236" s="49">
        <v>158</v>
      </c>
      <c r="F236" s="49">
        <v>15</v>
      </c>
      <c r="G236" s="48">
        <f t="shared" si="28"/>
        <v>4500</v>
      </c>
      <c r="H236" s="48">
        <v>20</v>
      </c>
      <c r="I236" s="48">
        <f t="shared" si="29"/>
        <v>1000</v>
      </c>
      <c r="J236" s="49">
        <v>15</v>
      </c>
      <c r="K236" s="48">
        <f t="shared" si="30"/>
        <v>2250</v>
      </c>
      <c r="L236" s="48">
        <v>7</v>
      </c>
      <c r="M236" s="48">
        <f t="shared" si="31"/>
        <v>21000</v>
      </c>
      <c r="N236" s="49">
        <v>150</v>
      </c>
      <c r="O236" s="50">
        <f t="shared" si="32"/>
        <v>9000</v>
      </c>
      <c r="P236" s="49">
        <v>7</v>
      </c>
      <c r="Q236" s="50">
        <f t="shared" si="33"/>
        <v>4550</v>
      </c>
      <c r="R236" s="49">
        <v>70</v>
      </c>
      <c r="S236" s="4">
        <f t="shared" si="34"/>
        <v>11900</v>
      </c>
    </row>
    <row r="237" spans="1:19" ht="15.75" hidden="1" customHeight="1" x14ac:dyDescent="0.25">
      <c r="A237" s="86"/>
      <c r="B237" s="87"/>
      <c r="C237" s="49">
        <v>180</v>
      </c>
      <c r="D237" s="49">
        <v>95</v>
      </c>
      <c r="E237" s="49">
        <v>85</v>
      </c>
      <c r="F237" s="48">
        <v>10</v>
      </c>
      <c r="G237" s="48">
        <f t="shared" si="28"/>
        <v>3000</v>
      </c>
      <c r="H237" s="48">
        <v>15</v>
      </c>
      <c r="I237" s="48">
        <f t="shared" si="29"/>
        <v>750</v>
      </c>
      <c r="J237" s="48">
        <v>10</v>
      </c>
      <c r="K237" s="48">
        <f t="shared" si="30"/>
        <v>1500</v>
      </c>
      <c r="L237" s="48">
        <v>5</v>
      </c>
      <c r="M237" s="48">
        <f t="shared" si="31"/>
        <v>15000</v>
      </c>
      <c r="N237" s="49">
        <v>130</v>
      </c>
      <c r="O237" s="50">
        <f t="shared" si="32"/>
        <v>7800</v>
      </c>
      <c r="P237" s="49">
        <v>5</v>
      </c>
      <c r="Q237" s="50">
        <f t="shared" si="33"/>
        <v>3250</v>
      </c>
      <c r="R237" s="49">
        <v>50</v>
      </c>
      <c r="S237" s="4">
        <f t="shared" si="34"/>
        <v>8500</v>
      </c>
    </row>
    <row r="238" spans="1:19" ht="15.75" hidden="1" customHeight="1" x14ac:dyDescent="0.25">
      <c r="A238" s="86"/>
      <c r="B238" s="87"/>
      <c r="C238" s="49">
        <v>470</v>
      </c>
      <c r="D238" s="49">
        <v>237</v>
      </c>
      <c r="E238" s="49">
        <v>233</v>
      </c>
      <c r="F238" s="49">
        <v>15</v>
      </c>
      <c r="G238" s="48">
        <f t="shared" si="28"/>
        <v>4500</v>
      </c>
      <c r="H238" s="48">
        <v>20</v>
      </c>
      <c r="I238" s="48">
        <f t="shared" si="29"/>
        <v>1000</v>
      </c>
      <c r="J238" s="49">
        <v>15</v>
      </c>
      <c r="K238" s="48">
        <f t="shared" si="30"/>
        <v>2250</v>
      </c>
      <c r="L238" s="48">
        <v>7</v>
      </c>
      <c r="M238" s="48">
        <f t="shared" si="31"/>
        <v>21000</v>
      </c>
      <c r="N238" s="49">
        <v>150</v>
      </c>
      <c r="O238" s="50">
        <f t="shared" si="32"/>
        <v>9000</v>
      </c>
      <c r="P238" s="49">
        <v>7</v>
      </c>
      <c r="Q238" s="50">
        <f t="shared" si="33"/>
        <v>4550</v>
      </c>
      <c r="R238" s="49">
        <v>70</v>
      </c>
      <c r="S238" s="4">
        <f t="shared" si="34"/>
        <v>11900</v>
      </c>
    </row>
    <row r="239" spans="1:19" ht="15.75" hidden="1" customHeight="1" x14ac:dyDescent="0.25">
      <c r="A239" s="86"/>
      <c r="B239" s="87"/>
      <c r="C239" s="49">
        <v>267</v>
      </c>
      <c r="D239" s="49">
        <v>148</v>
      </c>
      <c r="E239" s="49">
        <v>119</v>
      </c>
      <c r="F239" s="49">
        <v>15</v>
      </c>
      <c r="G239" s="48">
        <f t="shared" si="28"/>
        <v>4500</v>
      </c>
      <c r="H239" s="48">
        <v>20</v>
      </c>
      <c r="I239" s="48">
        <f t="shared" si="29"/>
        <v>1000</v>
      </c>
      <c r="J239" s="49">
        <v>15</v>
      </c>
      <c r="K239" s="48">
        <f t="shared" si="30"/>
        <v>2250</v>
      </c>
      <c r="L239" s="48">
        <v>7</v>
      </c>
      <c r="M239" s="48">
        <f t="shared" si="31"/>
        <v>21000</v>
      </c>
      <c r="N239" s="49">
        <v>150</v>
      </c>
      <c r="O239" s="50">
        <f t="shared" si="32"/>
        <v>9000</v>
      </c>
      <c r="P239" s="49">
        <v>7</v>
      </c>
      <c r="Q239" s="50">
        <f t="shared" si="33"/>
        <v>4550</v>
      </c>
      <c r="R239" s="49">
        <v>70</v>
      </c>
      <c r="S239" s="4">
        <f t="shared" si="34"/>
        <v>11900</v>
      </c>
    </row>
    <row r="240" spans="1:19" ht="15.75" hidden="1" customHeight="1" x14ac:dyDescent="0.25">
      <c r="A240" s="86"/>
      <c r="B240" s="87"/>
      <c r="C240" s="49">
        <v>714</v>
      </c>
      <c r="D240" s="49">
        <v>417</v>
      </c>
      <c r="E240" s="49">
        <v>297</v>
      </c>
      <c r="F240" s="49">
        <v>20</v>
      </c>
      <c r="G240" s="48">
        <f t="shared" si="28"/>
        <v>6000</v>
      </c>
      <c r="H240" s="48">
        <v>25</v>
      </c>
      <c r="I240" s="48">
        <f t="shared" si="29"/>
        <v>1250</v>
      </c>
      <c r="J240" s="49">
        <v>20</v>
      </c>
      <c r="K240" s="48">
        <f t="shared" si="30"/>
        <v>3000</v>
      </c>
      <c r="L240" s="48">
        <v>9</v>
      </c>
      <c r="M240" s="48">
        <f t="shared" si="31"/>
        <v>27000</v>
      </c>
      <c r="N240" s="49">
        <v>180</v>
      </c>
      <c r="O240" s="50">
        <f t="shared" si="32"/>
        <v>10800</v>
      </c>
      <c r="P240" s="49">
        <v>9</v>
      </c>
      <c r="Q240" s="50">
        <f t="shared" si="33"/>
        <v>5850</v>
      </c>
      <c r="R240" s="49">
        <v>90</v>
      </c>
      <c r="S240" s="4">
        <f t="shared" si="34"/>
        <v>15300</v>
      </c>
    </row>
    <row r="241" spans="1:19" ht="15.75" hidden="1" customHeight="1" x14ac:dyDescent="0.25">
      <c r="A241" s="86"/>
      <c r="B241" s="87"/>
      <c r="C241" s="49">
        <v>2551</v>
      </c>
      <c r="D241" s="49">
        <v>1229</v>
      </c>
      <c r="E241" s="49">
        <v>1322</v>
      </c>
      <c r="F241" s="49">
        <v>35</v>
      </c>
      <c r="G241" s="48">
        <f t="shared" si="28"/>
        <v>10500</v>
      </c>
      <c r="H241" s="48">
        <v>40</v>
      </c>
      <c r="I241" s="48">
        <f t="shared" si="29"/>
        <v>2000</v>
      </c>
      <c r="J241" s="49">
        <v>35</v>
      </c>
      <c r="K241" s="48">
        <f t="shared" si="30"/>
        <v>5250</v>
      </c>
      <c r="L241" s="48">
        <v>15</v>
      </c>
      <c r="M241" s="48">
        <f t="shared" si="31"/>
        <v>45000</v>
      </c>
      <c r="N241" s="49">
        <v>270</v>
      </c>
      <c r="O241" s="50">
        <f t="shared" si="32"/>
        <v>16200</v>
      </c>
      <c r="P241" s="49">
        <v>15</v>
      </c>
      <c r="Q241" s="50">
        <f t="shared" si="33"/>
        <v>9750</v>
      </c>
      <c r="R241" s="49">
        <v>150</v>
      </c>
      <c r="S241" s="4">
        <f t="shared" si="34"/>
        <v>25500</v>
      </c>
    </row>
    <row r="242" spans="1:19" ht="37.5" x14ac:dyDescent="0.25">
      <c r="A242" s="86"/>
      <c r="B242" s="87"/>
      <c r="C242" s="49"/>
      <c r="D242" s="49"/>
      <c r="E242" s="49"/>
      <c r="F242" s="49" t="s">
        <v>805</v>
      </c>
      <c r="G242" s="48"/>
      <c r="H242" s="48" t="s">
        <v>806</v>
      </c>
      <c r="I242" s="48"/>
      <c r="J242" s="49" t="s">
        <v>807</v>
      </c>
      <c r="K242" s="48"/>
      <c r="L242" s="48" t="s">
        <v>808</v>
      </c>
      <c r="M242" s="48"/>
      <c r="N242" s="49" t="s">
        <v>809</v>
      </c>
      <c r="O242" s="50"/>
      <c r="P242" s="49" t="s">
        <v>810</v>
      </c>
      <c r="Q242" s="50"/>
      <c r="R242" s="49" t="s">
        <v>811</v>
      </c>
      <c r="S242" s="41"/>
    </row>
    <row r="243" spans="1:19" ht="33.75" customHeight="1" x14ac:dyDescent="0.25">
      <c r="A243" s="86">
        <v>11</v>
      </c>
      <c r="B243" s="87" t="s">
        <v>932</v>
      </c>
      <c r="C243" s="85"/>
      <c r="D243" s="85"/>
      <c r="E243" s="85"/>
      <c r="F243" s="48">
        <f>SUM(F244:F253)</f>
        <v>115</v>
      </c>
      <c r="G243" s="48"/>
      <c r="H243" s="48">
        <f>SUM(H244:H253)</f>
        <v>160</v>
      </c>
      <c r="I243" s="48"/>
      <c r="J243" s="49">
        <f>SUM(J244:J253)</f>
        <v>115</v>
      </c>
      <c r="K243" s="48"/>
      <c r="L243" s="48">
        <f>SUM(L244:L253)</f>
        <v>55</v>
      </c>
      <c r="M243" s="48"/>
      <c r="N243" s="49">
        <f>SUM(N244:N253)</f>
        <v>1270</v>
      </c>
      <c r="O243" s="50"/>
      <c r="P243" s="49">
        <f>SUM(P244:P253)</f>
        <v>55</v>
      </c>
      <c r="Q243" s="50"/>
      <c r="R243" s="49">
        <f>SUM(R244:R253)</f>
        <v>550</v>
      </c>
      <c r="S243" s="4"/>
    </row>
    <row r="244" spans="1:19" ht="15.75" hidden="1" customHeight="1" x14ac:dyDescent="0.25">
      <c r="A244" s="86"/>
      <c r="B244" s="87"/>
      <c r="C244" s="49">
        <v>117</v>
      </c>
      <c r="D244" s="49">
        <v>56</v>
      </c>
      <c r="E244" s="49">
        <v>61</v>
      </c>
      <c r="F244" s="48">
        <v>10</v>
      </c>
      <c r="G244" s="48">
        <f t="shared" si="28"/>
        <v>3000</v>
      </c>
      <c r="H244" s="48">
        <v>15</v>
      </c>
      <c r="I244" s="48">
        <f t="shared" si="29"/>
        <v>750</v>
      </c>
      <c r="J244" s="48">
        <v>10</v>
      </c>
      <c r="K244" s="48">
        <f t="shared" si="30"/>
        <v>1500</v>
      </c>
      <c r="L244" s="48">
        <v>5</v>
      </c>
      <c r="M244" s="48">
        <f t="shared" si="31"/>
        <v>15000</v>
      </c>
      <c r="N244" s="49">
        <v>130</v>
      </c>
      <c r="O244" s="50">
        <f t="shared" si="32"/>
        <v>7800</v>
      </c>
      <c r="P244" s="49">
        <v>5</v>
      </c>
      <c r="Q244" s="50">
        <f t="shared" si="33"/>
        <v>3250</v>
      </c>
      <c r="R244" s="49">
        <v>50</v>
      </c>
      <c r="S244" s="4">
        <f t="shared" si="34"/>
        <v>8500</v>
      </c>
    </row>
    <row r="245" spans="1:19" ht="15.75" hidden="1" customHeight="1" x14ac:dyDescent="0.25">
      <c r="A245" s="86"/>
      <c r="B245" s="87"/>
      <c r="C245" s="49">
        <v>245</v>
      </c>
      <c r="D245" s="49">
        <v>126</v>
      </c>
      <c r="E245" s="49">
        <v>119</v>
      </c>
      <c r="F245" s="48">
        <v>10</v>
      </c>
      <c r="G245" s="48">
        <f t="shared" si="28"/>
        <v>3000</v>
      </c>
      <c r="H245" s="48">
        <v>15</v>
      </c>
      <c r="I245" s="48">
        <f t="shared" si="29"/>
        <v>750</v>
      </c>
      <c r="J245" s="48">
        <v>10</v>
      </c>
      <c r="K245" s="48">
        <f t="shared" si="30"/>
        <v>1500</v>
      </c>
      <c r="L245" s="48">
        <v>5</v>
      </c>
      <c r="M245" s="48">
        <f t="shared" si="31"/>
        <v>15000</v>
      </c>
      <c r="N245" s="49">
        <v>130</v>
      </c>
      <c r="O245" s="50">
        <f t="shared" si="32"/>
        <v>7800</v>
      </c>
      <c r="P245" s="49">
        <v>5</v>
      </c>
      <c r="Q245" s="50">
        <f t="shared" si="33"/>
        <v>3250</v>
      </c>
      <c r="R245" s="49">
        <v>50</v>
      </c>
      <c r="S245" s="4">
        <f t="shared" si="34"/>
        <v>8500</v>
      </c>
    </row>
    <row r="246" spans="1:19" ht="15.75" hidden="1" customHeight="1" x14ac:dyDescent="0.25">
      <c r="A246" s="86"/>
      <c r="B246" s="87"/>
      <c r="C246" s="49">
        <v>130</v>
      </c>
      <c r="D246" s="49">
        <v>117</v>
      </c>
      <c r="E246" s="49">
        <v>113</v>
      </c>
      <c r="F246" s="48">
        <v>10</v>
      </c>
      <c r="G246" s="48">
        <f t="shared" si="28"/>
        <v>3000</v>
      </c>
      <c r="H246" s="48">
        <v>15</v>
      </c>
      <c r="I246" s="48">
        <f t="shared" si="29"/>
        <v>750</v>
      </c>
      <c r="J246" s="48">
        <v>10</v>
      </c>
      <c r="K246" s="48">
        <f t="shared" si="30"/>
        <v>1500</v>
      </c>
      <c r="L246" s="48">
        <v>5</v>
      </c>
      <c r="M246" s="48">
        <f t="shared" si="31"/>
        <v>15000</v>
      </c>
      <c r="N246" s="49">
        <v>130</v>
      </c>
      <c r="O246" s="50">
        <f t="shared" si="32"/>
        <v>7800</v>
      </c>
      <c r="P246" s="49">
        <v>5</v>
      </c>
      <c r="Q246" s="50">
        <f t="shared" si="33"/>
        <v>3250</v>
      </c>
      <c r="R246" s="49">
        <v>50</v>
      </c>
      <c r="S246" s="4">
        <f t="shared" si="34"/>
        <v>8500</v>
      </c>
    </row>
    <row r="247" spans="1:19" ht="15.75" hidden="1" customHeight="1" x14ac:dyDescent="0.25">
      <c r="A247" s="86"/>
      <c r="B247" s="87"/>
      <c r="C247" s="49">
        <v>201</v>
      </c>
      <c r="D247" s="49">
        <v>98</v>
      </c>
      <c r="E247" s="49">
        <v>103</v>
      </c>
      <c r="F247" s="48">
        <v>10</v>
      </c>
      <c r="G247" s="48">
        <f t="shared" si="28"/>
        <v>3000</v>
      </c>
      <c r="H247" s="48">
        <v>15</v>
      </c>
      <c r="I247" s="48">
        <f t="shared" si="29"/>
        <v>750</v>
      </c>
      <c r="J247" s="48">
        <v>10</v>
      </c>
      <c r="K247" s="48">
        <f t="shared" si="30"/>
        <v>1500</v>
      </c>
      <c r="L247" s="48">
        <v>5</v>
      </c>
      <c r="M247" s="48">
        <f t="shared" si="31"/>
        <v>15000</v>
      </c>
      <c r="N247" s="49">
        <v>130</v>
      </c>
      <c r="O247" s="50">
        <f t="shared" si="32"/>
        <v>7800</v>
      </c>
      <c r="P247" s="49">
        <v>5</v>
      </c>
      <c r="Q247" s="50">
        <f t="shared" si="33"/>
        <v>3250</v>
      </c>
      <c r="R247" s="49">
        <v>50</v>
      </c>
      <c r="S247" s="4">
        <f t="shared" si="34"/>
        <v>8500</v>
      </c>
    </row>
    <row r="248" spans="1:19" ht="15.75" hidden="1" customHeight="1" x14ac:dyDescent="0.25">
      <c r="A248" s="86"/>
      <c r="B248" s="87"/>
      <c r="C248" s="49">
        <v>340</v>
      </c>
      <c r="D248" s="49">
        <v>172</v>
      </c>
      <c r="E248" s="49">
        <v>168</v>
      </c>
      <c r="F248" s="49">
        <v>15</v>
      </c>
      <c r="G248" s="48">
        <f t="shared" si="28"/>
        <v>4500</v>
      </c>
      <c r="H248" s="48">
        <v>20</v>
      </c>
      <c r="I248" s="48">
        <f t="shared" si="29"/>
        <v>1000</v>
      </c>
      <c r="J248" s="49">
        <v>15</v>
      </c>
      <c r="K248" s="48">
        <f t="shared" si="30"/>
        <v>2250</v>
      </c>
      <c r="L248" s="48">
        <v>7</v>
      </c>
      <c r="M248" s="48">
        <f t="shared" si="31"/>
        <v>21000</v>
      </c>
      <c r="N248" s="49">
        <v>150</v>
      </c>
      <c r="O248" s="50">
        <f t="shared" si="32"/>
        <v>9000</v>
      </c>
      <c r="P248" s="49">
        <v>7</v>
      </c>
      <c r="Q248" s="50">
        <f t="shared" si="33"/>
        <v>4550</v>
      </c>
      <c r="R248" s="49">
        <v>70</v>
      </c>
      <c r="S248" s="4">
        <f t="shared" si="34"/>
        <v>11900</v>
      </c>
    </row>
    <row r="249" spans="1:19" ht="15.75" hidden="1" customHeight="1" x14ac:dyDescent="0.25">
      <c r="A249" s="86"/>
      <c r="B249" s="87"/>
      <c r="C249" s="49">
        <v>464</v>
      </c>
      <c r="D249" s="49">
        <v>231</v>
      </c>
      <c r="E249" s="49">
        <v>233</v>
      </c>
      <c r="F249" s="49">
        <v>15</v>
      </c>
      <c r="G249" s="48">
        <f t="shared" si="28"/>
        <v>4500</v>
      </c>
      <c r="H249" s="48">
        <v>20</v>
      </c>
      <c r="I249" s="48">
        <f t="shared" si="29"/>
        <v>1000</v>
      </c>
      <c r="J249" s="49">
        <v>15</v>
      </c>
      <c r="K249" s="48">
        <f t="shared" si="30"/>
        <v>2250</v>
      </c>
      <c r="L249" s="48">
        <v>7</v>
      </c>
      <c r="M249" s="48">
        <f t="shared" si="31"/>
        <v>21000</v>
      </c>
      <c r="N249" s="49">
        <v>150</v>
      </c>
      <c r="O249" s="50">
        <f t="shared" si="32"/>
        <v>9000</v>
      </c>
      <c r="P249" s="49">
        <v>7</v>
      </c>
      <c r="Q249" s="50">
        <f t="shared" si="33"/>
        <v>4550</v>
      </c>
      <c r="R249" s="49">
        <v>70</v>
      </c>
      <c r="S249" s="4">
        <f t="shared" si="34"/>
        <v>11900</v>
      </c>
    </row>
    <row r="250" spans="1:19" ht="15.75" hidden="1" customHeight="1" x14ac:dyDescent="0.25">
      <c r="A250" s="86"/>
      <c r="B250" s="87"/>
      <c r="C250" s="49">
        <v>276</v>
      </c>
      <c r="D250" s="49">
        <v>139</v>
      </c>
      <c r="E250" s="49">
        <v>137</v>
      </c>
      <c r="F250" s="49">
        <v>15</v>
      </c>
      <c r="G250" s="48">
        <f t="shared" si="28"/>
        <v>4500</v>
      </c>
      <c r="H250" s="48">
        <v>20</v>
      </c>
      <c r="I250" s="48">
        <f t="shared" si="29"/>
        <v>1000</v>
      </c>
      <c r="J250" s="49">
        <v>15</v>
      </c>
      <c r="K250" s="48">
        <f t="shared" si="30"/>
        <v>2250</v>
      </c>
      <c r="L250" s="48">
        <v>7</v>
      </c>
      <c r="M250" s="48">
        <f t="shared" si="31"/>
        <v>21000</v>
      </c>
      <c r="N250" s="49">
        <v>150</v>
      </c>
      <c r="O250" s="50">
        <f t="shared" si="32"/>
        <v>9000</v>
      </c>
      <c r="P250" s="49">
        <v>7</v>
      </c>
      <c r="Q250" s="50">
        <f t="shared" si="33"/>
        <v>4550</v>
      </c>
      <c r="R250" s="49">
        <v>70</v>
      </c>
      <c r="S250" s="4">
        <f t="shared" si="34"/>
        <v>11900</v>
      </c>
    </row>
    <row r="251" spans="1:19" ht="15.75" hidden="1" customHeight="1" x14ac:dyDescent="0.25">
      <c r="A251" s="86"/>
      <c r="B251" s="87"/>
      <c r="C251" s="49">
        <v>401</v>
      </c>
      <c r="D251" s="49">
        <v>196</v>
      </c>
      <c r="E251" s="49">
        <v>205</v>
      </c>
      <c r="F251" s="49">
        <v>15</v>
      </c>
      <c r="G251" s="48">
        <f t="shared" si="28"/>
        <v>4500</v>
      </c>
      <c r="H251" s="48">
        <v>20</v>
      </c>
      <c r="I251" s="48">
        <f t="shared" si="29"/>
        <v>1000</v>
      </c>
      <c r="J251" s="49">
        <v>15</v>
      </c>
      <c r="K251" s="48">
        <f t="shared" si="30"/>
        <v>2250</v>
      </c>
      <c r="L251" s="48">
        <v>7</v>
      </c>
      <c r="M251" s="48">
        <f t="shared" si="31"/>
        <v>21000</v>
      </c>
      <c r="N251" s="49">
        <v>150</v>
      </c>
      <c r="O251" s="50">
        <f t="shared" si="32"/>
        <v>9000</v>
      </c>
      <c r="P251" s="49">
        <v>7</v>
      </c>
      <c r="Q251" s="50">
        <f t="shared" si="33"/>
        <v>4550</v>
      </c>
      <c r="R251" s="49">
        <v>70</v>
      </c>
      <c r="S251" s="4">
        <f t="shared" si="34"/>
        <v>11900</v>
      </c>
    </row>
    <row r="252" spans="1:19" ht="54" customHeight="1" x14ac:dyDescent="0.25">
      <c r="A252" s="86"/>
      <c r="B252" s="87"/>
      <c r="C252" s="49"/>
      <c r="D252" s="49"/>
      <c r="E252" s="49"/>
      <c r="F252" s="49" t="s">
        <v>783</v>
      </c>
      <c r="G252" s="48"/>
      <c r="H252" s="48" t="s">
        <v>784</v>
      </c>
      <c r="I252" s="48"/>
      <c r="J252" s="49" t="s">
        <v>785</v>
      </c>
      <c r="K252" s="48"/>
      <c r="L252" s="48" t="s">
        <v>573</v>
      </c>
      <c r="M252" s="48"/>
      <c r="N252" s="49" t="s">
        <v>812</v>
      </c>
      <c r="O252" s="50"/>
      <c r="P252" s="49" t="s">
        <v>813</v>
      </c>
      <c r="Q252" s="50"/>
      <c r="R252" s="49" t="s">
        <v>873</v>
      </c>
      <c r="S252" s="41"/>
    </row>
    <row r="253" spans="1:19" ht="37.5" hidden="1" x14ac:dyDescent="0.25">
      <c r="A253" s="3">
        <f>A251+1</f>
        <v>1</v>
      </c>
      <c r="B253" s="49" t="s">
        <v>237</v>
      </c>
      <c r="C253" s="49">
        <v>419</v>
      </c>
      <c r="D253" s="49">
        <v>218</v>
      </c>
      <c r="E253" s="49">
        <v>201</v>
      </c>
      <c r="F253" s="49">
        <v>15</v>
      </c>
      <c r="G253" s="48">
        <f t="shared" si="28"/>
        <v>4500</v>
      </c>
      <c r="H253" s="48">
        <v>20</v>
      </c>
      <c r="I253" s="48">
        <f t="shared" si="29"/>
        <v>1000</v>
      </c>
      <c r="J253" s="49">
        <v>15</v>
      </c>
      <c r="K253" s="48">
        <f t="shared" si="30"/>
        <v>2250</v>
      </c>
      <c r="L253" s="48">
        <v>7</v>
      </c>
      <c r="M253" s="48">
        <f t="shared" si="31"/>
        <v>21000</v>
      </c>
      <c r="N253" s="49">
        <v>150</v>
      </c>
      <c r="O253" s="50">
        <f t="shared" si="32"/>
        <v>9000</v>
      </c>
      <c r="P253" s="49">
        <v>7</v>
      </c>
      <c r="Q253" s="50">
        <f t="shared" si="33"/>
        <v>4550</v>
      </c>
      <c r="R253" s="49">
        <v>70</v>
      </c>
      <c r="S253" s="4">
        <f t="shared" si="34"/>
        <v>11900</v>
      </c>
    </row>
    <row r="254" spans="1:19" ht="27" customHeight="1" x14ac:dyDescent="0.25">
      <c r="A254" s="86">
        <v>12</v>
      </c>
      <c r="B254" s="87" t="s">
        <v>802</v>
      </c>
      <c r="C254" s="85"/>
      <c r="D254" s="85"/>
      <c r="E254" s="85"/>
      <c r="F254" s="48">
        <f>SUM(F255:F256)</f>
        <v>80</v>
      </c>
      <c r="G254" s="48"/>
      <c r="H254" s="48">
        <f>SUM(H255:H256)</f>
        <v>95</v>
      </c>
      <c r="I254" s="48"/>
      <c r="J254" s="49">
        <f>SUM(J255:J256)</f>
        <v>80</v>
      </c>
      <c r="K254" s="48"/>
      <c r="L254" s="48">
        <f>SUM(L255:L256)</f>
        <v>40</v>
      </c>
      <c r="M254" s="48"/>
      <c r="N254" s="49">
        <f>SUM(N255:N256)</f>
        <v>620</v>
      </c>
      <c r="O254" s="50"/>
      <c r="P254" s="49">
        <f>SUM(P255:P256)</f>
        <v>35</v>
      </c>
      <c r="Q254" s="50"/>
      <c r="R254" s="49">
        <f>SUM(R255:R256)</f>
        <v>350</v>
      </c>
      <c r="S254" s="4"/>
    </row>
    <row r="255" spans="1:19" ht="15.75" hidden="1" customHeight="1" x14ac:dyDescent="0.25">
      <c r="A255" s="86"/>
      <c r="B255" s="87"/>
      <c r="C255" s="49">
        <v>3069</v>
      </c>
      <c r="D255" s="49">
        <v>1669</v>
      </c>
      <c r="E255" s="49">
        <v>1400</v>
      </c>
      <c r="F255" s="49">
        <v>45</v>
      </c>
      <c r="G255" s="48">
        <f t="shared" si="28"/>
        <v>13500</v>
      </c>
      <c r="H255" s="48">
        <v>55</v>
      </c>
      <c r="I255" s="48">
        <f t="shared" si="29"/>
        <v>2750</v>
      </c>
      <c r="J255" s="49">
        <v>45</v>
      </c>
      <c r="K255" s="48">
        <f t="shared" si="30"/>
        <v>6750</v>
      </c>
      <c r="L255" s="48">
        <v>25</v>
      </c>
      <c r="M255" s="48">
        <f t="shared" si="31"/>
        <v>75000</v>
      </c>
      <c r="N255" s="49">
        <v>350</v>
      </c>
      <c r="O255" s="50">
        <f t="shared" si="32"/>
        <v>21000</v>
      </c>
      <c r="P255" s="49">
        <v>20</v>
      </c>
      <c r="Q255" s="50">
        <f t="shared" si="33"/>
        <v>13000</v>
      </c>
      <c r="R255" s="49">
        <v>200</v>
      </c>
      <c r="S255" s="4">
        <f t="shared" si="34"/>
        <v>34000</v>
      </c>
    </row>
    <row r="256" spans="1:19" ht="15.75" hidden="1" customHeight="1" x14ac:dyDescent="0.25">
      <c r="A256" s="86"/>
      <c r="B256" s="87"/>
      <c r="C256" s="49">
        <v>1799</v>
      </c>
      <c r="D256" s="49">
        <v>843</v>
      </c>
      <c r="E256" s="49">
        <v>956</v>
      </c>
      <c r="F256" s="49">
        <v>35</v>
      </c>
      <c r="G256" s="48">
        <f t="shared" si="28"/>
        <v>10500</v>
      </c>
      <c r="H256" s="48">
        <v>40</v>
      </c>
      <c r="I256" s="48">
        <f t="shared" si="29"/>
        <v>2000</v>
      </c>
      <c r="J256" s="49">
        <v>35</v>
      </c>
      <c r="K256" s="48">
        <f t="shared" si="30"/>
        <v>5250</v>
      </c>
      <c r="L256" s="48">
        <v>15</v>
      </c>
      <c r="M256" s="48">
        <f t="shared" si="31"/>
        <v>45000</v>
      </c>
      <c r="N256" s="49">
        <v>270</v>
      </c>
      <c r="O256" s="50">
        <f t="shared" si="32"/>
        <v>16200</v>
      </c>
      <c r="P256" s="49">
        <v>15</v>
      </c>
      <c r="Q256" s="50">
        <f t="shared" si="33"/>
        <v>9750</v>
      </c>
      <c r="R256" s="49">
        <v>150</v>
      </c>
      <c r="S256" s="4">
        <f t="shared" si="34"/>
        <v>25500</v>
      </c>
    </row>
    <row r="257" spans="1:19" ht="47.25" customHeight="1" x14ac:dyDescent="0.25">
      <c r="A257" s="86"/>
      <c r="B257" s="87"/>
      <c r="C257" s="49"/>
      <c r="D257" s="49"/>
      <c r="E257" s="49"/>
      <c r="F257" s="49" t="s">
        <v>614</v>
      </c>
      <c r="G257" s="48"/>
      <c r="H257" s="48" t="s">
        <v>678</v>
      </c>
      <c r="I257" s="48"/>
      <c r="J257" s="49" t="s">
        <v>814</v>
      </c>
      <c r="K257" s="48"/>
      <c r="L257" s="48" t="s">
        <v>815</v>
      </c>
      <c r="M257" s="48"/>
      <c r="N257" s="49" t="s">
        <v>816</v>
      </c>
      <c r="O257" s="50"/>
      <c r="P257" s="49" t="s">
        <v>817</v>
      </c>
      <c r="Q257" s="50"/>
      <c r="R257" s="49" t="s">
        <v>879</v>
      </c>
      <c r="S257" s="41"/>
    </row>
    <row r="258" spans="1:19" ht="25.5" customHeight="1" x14ac:dyDescent="0.25">
      <c r="A258" s="86">
        <v>13</v>
      </c>
      <c r="B258" s="87" t="s">
        <v>803</v>
      </c>
      <c r="C258" s="85"/>
      <c r="D258" s="85"/>
      <c r="E258" s="85"/>
      <c r="F258" s="48">
        <f>SUM(F259:F283)</f>
        <v>480</v>
      </c>
      <c r="G258" s="48"/>
      <c r="H258" s="48">
        <f>SUM(H259:H283)</f>
        <v>605</v>
      </c>
      <c r="I258" s="48"/>
      <c r="J258" s="49">
        <f>SUM(J259:J283)</f>
        <v>480</v>
      </c>
      <c r="K258" s="48"/>
      <c r="L258" s="48">
        <f>SUM(L259:L283)</f>
        <v>217</v>
      </c>
      <c r="M258" s="48"/>
      <c r="N258" s="49">
        <f>SUM(N259:N283)</f>
        <v>4440</v>
      </c>
      <c r="O258" s="50"/>
      <c r="P258" s="49">
        <f>SUM(P259:P283)</f>
        <v>217</v>
      </c>
      <c r="Q258" s="50"/>
      <c r="R258" s="49">
        <f>SUM(R259:R283)</f>
        <v>2170</v>
      </c>
      <c r="S258" s="4"/>
    </row>
    <row r="259" spans="1:19" ht="15.75" hidden="1" customHeight="1" x14ac:dyDescent="0.25">
      <c r="A259" s="86"/>
      <c r="B259" s="87"/>
      <c r="C259" s="49">
        <v>1388</v>
      </c>
      <c r="D259" s="62">
        <v>633</v>
      </c>
      <c r="E259" s="62">
        <v>755</v>
      </c>
      <c r="F259" s="49">
        <v>30</v>
      </c>
      <c r="G259" s="48">
        <f t="shared" si="28"/>
        <v>9000</v>
      </c>
      <c r="H259" s="48">
        <v>35</v>
      </c>
      <c r="I259" s="48">
        <f t="shared" si="29"/>
        <v>1750</v>
      </c>
      <c r="J259" s="49">
        <v>30</v>
      </c>
      <c r="K259" s="48">
        <f t="shared" si="30"/>
        <v>4500</v>
      </c>
      <c r="L259" s="48">
        <v>13</v>
      </c>
      <c r="M259" s="48">
        <f t="shared" si="31"/>
        <v>39000</v>
      </c>
      <c r="N259" s="49">
        <v>240</v>
      </c>
      <c r="O259" s="50">
        <f t="shared" si="32"/>
        <v>14400</v>
      </c>
      <c r="P259" s="49">
        <v>13</v>
      </c>
      <c r="Q259" s="50">
        <f t="shared" si="33"/>
        <v>8450</v>
      </c>
      <c r="R259" s="49">
        <v>130</v>
      </c>
      <c r="S259" s="4">
        <f t="shared" si="34"/>
        <v>22100</v>
      </c>
    </row>
    <row r="260" spans="1:19" ht="15.75" hidden="1" customHeight="1" x14ac:dyDescent="0.25">
      <c r="A260" s="86"/>
      <c r="B260" s="87"/>
      <c r="C260" s="49">
        <v>520</v>
      </c>
      <c r="D260" s="62">
        <v>255</v>
      </c>
      <c r="E260" s="62">
        <v>265</v>
      </c>
      <c r="F260" s="49">
        <v>20</v>
      </c>
      <c r="G260" s="48">
        <f t="shared" si="28"/>
        <v>6000</v>
      </c>
      <c r="H260" s="48">
        <v>25</v>
      </c>
      <c r="I260" s="48">
        <f t="shared" si="29"/>
        <v>1250</v>
      </c>
      <c r="J260" s="49">
        <v>20</v>
      </c>
      <c r="K260" s="48">
        <f t="shared" si="30"/>
        <v>3000</v>
      </c>
      <c r="L260" s="48">
        <v>9</v>
      </c>
      <c r="M260" s="48">
        <f t="shared" si="31"/>
        <v>27000</v>
      </c>
      <c r="N260" s="49">
        <v>180</v>
      </c>
      <c r="O260" s="50">
        <f t="shared" si="32"/>
        <v>10800</v>
      </c>
      <c r="P260" s="49">
        <v>9</v>
      </c>
      <c r="Q260" s="50">
        <f t="shared" si="33"/>
        <v>5850</v>
      </c>
      <c r="R260" s="49">
        <v>90</v>
      </c>
      <c r="S260" s="4">
        <f t="shared" si="34"/>
        <v>15300</v>
      </c>
    </row>
    <row r="261" spans="1:19" ht="15.75" hidden="1" customHeight="1" x14ac:dyDescent="0.25">
      <c r="A261" s="86"/>
      <c r="B261" s="87"/>
      <c r="C261" s="49">
        <v>465</v>
      </c>
      <c r="D261" s="62">
        <v>237</v>
      </c>
      <c r="E261" s="62">
        <v>228</v>
      </c>
      <c r="F261" s="49">
        <v>15</v>
      </c>
      <c r="G261" s="48">
        <f t="shared" si="28"/>
        <v>4500</v>
      </c>
      <c r="H261" s="48">
        <v>20</v>
      </c>
      <c r="I261" s="48">
        <f t="shared" si="29"/>
        <v>1000</v>
      </c>
      <c r="J261" s="49">
        <v>15</v>
      </c>
      <c r="K261" s="48">
        <f t="shared" si="30"/>
        <v>2250</v>
      </c>
      <c r="L261" s="48">
        <v>7</v>
      </c>
      <c r="M261" s="48">
        <f t="shared" si="31"/>
        <v>21000</v>
      </c>
      <c r="N261" s="49">
        <v>150</v>
      </c>
      <c r="O261" s="50">
        <f t="shared" si="32"/>
        <v>9000</v>
      </c>
      <c r="P261" s="49">
        <v>7</v>
      </c>
      <c r="Q261" s="50">
        <f t="shared" si="33"/>
        <v>4550</v>
      </c>
      <c r="R261" s="49">
        <v>70</v>
      </c>
      <c r="S261" s="4">
        <f t="shared" si="34"/>
        <v>11900</v>
      </c>
    </row>
    <row r="262" spans="1:19" ht="15.75" hidden="1" customHeight="1" x14ac:dyDescent="0.25">
      <c r="A262" s="86"/>
      <c r="B262" s="87"/>
      <c r="C262" s="49">
        <v>225</v>
      </c>
      <c r="D262" s="62">
        <v>116</v>
      </c>
      <c r="E262" s="62">
        <v>109</v>
      </c>
      <c r="F262" s="48">
        <v>10</v>
      </c>
      <c r="G262" s="48">
        <f t="shared" si="28"/>
        <v>3000</v>
      </c>
      <c r="H262" s="48">
        <v>15</v>
      </c>
      <c r="I262" s="48">
        <f t="shared" si="29"/>
        <v>750</v>
      </c>
      <c r="J262" s="48">
        <v>10</v>
      </c>
      <c r="K262" s="48">
        <f t="shared" si="30"/>
        <v>1500</v>
      </c>
      <c r="L262" s="48">
        <v>5</v>
      </c>
      <c r="M262" s="48">
        <f t="shared" si="31"/>
        <v>15000</v>
      </c>
      <c r="N262" s="49">
        <v>130</v>
      </c>
      <c r="O262" s="50">
        <f t="shared" si="32"/>
        <v>7800</v>
      </c>
      <c r="P262" s="49">
        <v>5</v>
      </c>
      <c r="Q262" s="50">
        <f t="shared" si="33"/>
        <v>3250</v>
      </c>
      <c r="R262" s="49">
        <v>50</v>
      </c>
      <c r="S262" s="4">
        <f t="shared" si="34"/>
        <v>8500</v>
      </c>
    </row>
    <row r="263" spans="1:19" ht="15.75" hidden="1" customHeight="1" x14ac:dyDescent="0.25">
      <c r="A263" s="86"/>
      <c r="B263" s="87"/>
      <c r="C263" s="49">
        <v>312</v>
      </c>
      <c r="D263" s="62">
        <v>158</v>
      </c>
      <c r="E263" s="62">
        <v>154</v>
      </c>
      <c r="F263" s="49">
        <v>15</v>
      </c>
      <c r="G263" s="48">
        <f t="shared" si="28"/>
        <v>4500</v>
      </c>
      <c r="H263" s="48">
        <v>20</v>
      </c>
      <c r="I263" s="48">
        <f t="shared" si="29"/>
        <v>1000</v>
      </c>
      <c r="J263" s="49">
        <v>15</v>
      </c>
      <c r="K263" s="48">
        <f t="shared" si="30"/>
        <v>2250</v>
      </c>
      <c r="L263" s="48">
        <v>7</v>
      </c>
      <c r="M263" s="48">
        <f t="shared" si="31"/>
        <v>21000</v>
      </c>
      <c r="N263" s="49">
        <v>150</v>
      </c>
      <c r="O263" s="50">
        <f t="shared" si="32"/>
        <v>9000</v>
      </c>
      <c r="P263" s="49">
        <v>7</v>
      </c>
      <c r="Q263" s="50">
        <f t="shared" si="33"/>
        <v>4550</v>
      </c>
      <c r="R263" s="49">
        <v>70</v>
      </c>
      <c r="S263" s="4">
        <f t="shared" si="34"/>
        <v>11900</v>
      </c>
    </row>
    <row r="264" spans="1:19" ht="15.75" hidden="1" customHeight="1" x14ac:dyDescent="0.25">
      <c r="A264" s="86"/>
      <c r="B264" s="87"/>
      <c r="C264" s="49">
        <v>114</v>
      </c>
      <c r="D264" s="62">
        <v>62</v>
      </c>
      <c r="E264" s="62">
        <v>52</v>
      </c>
      <c r="F264" s="48">
        <v>10</v>
      </c>
      <c r="G264" s="48">
        <f t="shared" si="28"/>
        <v>3000</v>
      </c>
      <c r="H264" s="48">
        <v>15</v>
      </c>
      <c r="I264" s="48">
        <f t="shared" si="29"/>
        <v>750</v>
      </c>
      <c r="J264" s="48">
        <v>10</v>
      </c>
      <c r="K264" s="48">
        <f t="shared" si="30"/>
        <v>1500</v>
      </c>
      <c r="L264" s="48">
        <v>5</v>
      </c>
      <c r="M264" s="48">
        <f t="shared" si="31"/>
        <v>15000</v>
      </c>
      <c r="N264" s="49">
        <v>130</v>
      </c>
      <c r="O264" s="50">
        <f t="shared" si="32"/>
        <v>7800</v>
      </c>
      <c r="P264" s="49">
        <v>5</v>
      </c>
      <c r="Q264" s="50">
        <f t="shared" si="33"/>
        <v>3250</v>
      </c>
      <c r="R264" s="49">
        <v>50</v>
      </c>
      <c r="S264" s="4">
        <f t="shared" si="34"/>
        <v>8500</v>
      </c>
    </row>
    <row r="265" spans="1:19" ht="15.75" hidden="1" customHeight="1" x14ac:dyDescent="0.25">
      <c r="A265" s="86"/>
      <c r="B265" s="87"/>
      <c r="C265" s="62">
        <v>254</v>
      </c>
      <c r="D265" s="62">
        <v>129</v>
      </c>
      <c r="E265" s="62">
        <v>125</v>
      </c>
      <c r="F265" s="49">
        <v>15</v>
      </c>
      <c r="G265" s="48">
        <f t="shared" si="28"/>
        <v>4500</v>
      </c>
      <c r="H265" s="48">
        <v>20</v>
      </c>
      <c r="I265" s="48">
        <f t="shared" si="29"/>
        <v>1000</v>
      </c>
      <c r="J265" s="49">
        <v>15</v>
      </c>
      <c r="K265" s="48">
        <f t="shared" si="30"/>
        <v>2250</v>
      </c>
      <c r="L265" s="48">
        <v>7</v>
      </c>
      <c r="M265" s="48">
        <f t="shared" si="31"/>
        <v>21000</v>
      </c>
      <c r="N265" s="49">
        <v>150</v>
      </c>
      <c r="O265" s="50">
        <f t="shared" si="32"/>
        <v>9000</v>
      </c>
      <c r="P265" s="49">
        <v>7</v>
      </c>
      <c r="Q265" s="50">
        <f t="shared" si="33"/>
        <v>4550</v>
      </c>
      <c r="R265" s="49">
        <v>70</v>
      </c>
      <c r="S265" s="4">
        <f t="shared" si="34"/>
        <v>11900</v>
      </c>
    </row>
    <row r="266" spans="1:19" ht="15.75" hidden="1" customHeight="1" x14ac:dyDescent="0.25">
      <c r="A266" s="86"/>
      <c r="B266" s="87"/>
      <c r="C266" s="49">
        <v>38</v>
      </c>
      <c r="D266" s="62">
        <v>22</v>
      </c>
      <c r="E266" s="62">
        <v>16</v>
      </c>
      <c r="F266" s="49">
        <v>5</v>
      </c>
      <c r="G266" s="48">
        <f t="shared" si="28"/>
        <v>1500</v>
      </c>
      <c r="H266" s="48">
        <v>10</v>
      </c>
      <c r="I266" s="48">
        <f t="shared" si="29"/>
        <v>500</v>
      </c>
      <c r="J266" s="49">
        <v>5</v>
      </c>
      <c r="K266" s="48">
        <f t="shared" si="30"/>
        <v>750</v>
      </c>
      <c r="L266" s="48">
        <v>3</v>
      </c>
      <c r="M266" s="48">
        <f t="shared" si="31"/>
        <v>9000</v>
      </c>
      <c r="N266" s="49">
        <v>100</v>
      </c>
      <c r="O266" s="50">
        <f t="shared" si="32"/>
        <v>6000</v>
      </c>
      <c r="P266" s="49">
        <v>3</v>
      </c>
      <c r="Q266" s="50">
        <f t="shared" si="33"/>
        <v>1950</v>
      </c>
      <c r="R266" s="49">
        <v>30</v>
      </c>
      <c r="S266" s="4">
        <f t="shared" si="34"/>
        <v>5100</v>
      </c>
    </row>
    <row r="267" spans="1:19" ht="15.75" hidden="1" customHeight="1" x14ac:dyDescent="0.25">
      <c r="A267" s="86"/>
      <c r="B267" s="87"/>
      <c r="C267" s="49">
        <v>438</v>
      </c>
      <c r="D267" s="62">
        <v>233</v>
      </c>
      <c r="E267" s="62">
        <v>205</v>
      </c>
      <c r="F267" s="49">
        <v>15</v>
      </c>
      <c r="G267" s="48">
        <f t="shared" si="28"/>
        <v>4500</v>
      </c>
      <c r="H267" s="48">
        <v>20</v>
      </c>
      <c r="I267" s="48">
        <f t="shared" si="29"/>
        <v>1000</v>
      </c>
      <c r="J267" s="49">
        <v>15</v>
      </c>
      <c r="K267" s="48">
        <f t="shared" si="30"/>
        <v>2250</v>
      </c>
      <c r="L267" s="48">
        <v>7</v>
      </c>
      <c r="M267" s="48">
        <f t="shared" si="31"/>
        <v>21000</v>
      </c>
      <c r="N267" s="49">
        <v>150</v>
      </c>
      <c r="O267" s="50">
        <f t="shared" si="32"/>
        <v>9000</v>
      </c>
      <c r="P267" s="49">
        <v>7</v>
      </c>
      <c r="Q267" s="50">
        <f t="shared" si="33"/>
        <v>4550</v>
      </c>
      <c r="R267" s="49">
        <v>70</v>
      </c>
      <c r="S267" s="4">
        <f t="shared" si="34"/>
        <v>11900</v>
      </c>
    </row>
    <row r="268" spans="1:19" ht="15.75" hidden="1" customHeight="1" x14ac:dyDescent="0.25">
      <c r="A268" s="86"/>
      <c r="B268" s="87"/>
      <c r="C268" s="49">
        <v>134</v>
      </c>
      <c r="D268" s="62">
        <v>90</v>
      </c>
      <c r="E268" s="62">
        <v>44</v>
      </c>
      <c r="F268" s="48">
        <v>10</v>
      </c>
      <c r="G268" s="48">
        <f t="shared" si="28"/>
        <v>3000</v>
      </c>
      <c r="H268" s="48">
        <v>15</v>
      </c>
      <c r="I268" s="48">
        <f t="shared" si="29"/>
        <v>750</v>
      </c>
      <c r="J268" s="48">
        <v>10</v>
      </c>
      <c r="K268" s="48">
        <f t="shared" si="30"/>
        <v>1500</v>
      </c>
      <c r="L268" s="48">
        <v>5</v>
      </c>
      <c r="M268" s="48">
        <f t="shared" si="31"/>
        <v>15000</v>
      </c>
      <c r="N268" s="49">
        <v>130</v>
      </c>
      <c r="O268" s="50">
        <f t="shared" si="32"/>
        <v>7800</v>
      </c>
      <c r="P268" s="49">
        <v>5</v>
      </c>
      <c r="Q268" s="50">
        <f t="shared" si="33"/>
        <v>3250</v>
      </c>
      <c r="R268" s="49">
        <v>50</v>
      </c>
      <c r="S268" s="4">
        <f t="shared" si="34"/>
        <v>8500</v>
      </c>
    </row>
    <row r="269" spans="1:19" ht="15.75" hidden="1" customHeight="1" x14ac:dyDescent="0.25">
      <c r="A269" s="86"/>
      <c r="B269" s="87"/>
      <c r="C269" s="49">
        <v>225</v>
      </c>
      <c r="D269" s="62">
        <v>106</v>
      </c>
      <c r="E269" s="62">
        <v>119</v>
      </c>
      <c r="F269" s="48">
        <v>10</v>
      </c>
      <c r="G269" s="48">
        <f t="shared" si="28"/>
        <v>3000</v>
      </c>
      <c r="H269" s="48">
        <v>15</v>
      </c>
      <c r="I269" s="48">
        <f t="shared" si="29"/>
        <v>750</v>
      </c>
      <c r="J269" s="48">
        <v>10</v>
      </c>
      <c r="K269" s="48">
        <f t="shared" si="30"/>
        <v>1500</v>
      </c>
      <c r="L269" s="48">
        <v>5</v>
      </c>
      <c r="M269" s="48">
        <f t="shared" si="31"/>
        <v>15000</v>
      </c>
      <c r="N269" s="49">
        <v>130</v>
      </c>
      <c r="O269" s="50">
        <f t="shared" si="32"/>
        <v>7800</v>
      </c>
      <c r="P269" s="49">
        <v>5</v>
      </c>
      <c r="Q269" s="50">
        <f t="shared" si="33"/>
        <v>3250</v>
      </c>
      <c r="R269" s="49">
        <v>50</v>
      </c>
      <c r="S269" s="4">
        <f t="shared" si="34"/>
        <v>8500</v>
      </c>
    </row>
    <row r="270" spans="1:19" ht="15.75" hidden="1" customHeight="1" x14ac:dyDescent="0.25">
      <c r="A270" s="86"/>
      <c r="B270" s="87"/>
      <c r="C270" s="49">
        <v>279</v>
      </c>
      <c r="D270" s="62">
        <v>145</v>
      </c>
      <c r="E270" s="62">
        <v>134</v>
      </c>
      <c r="F270" s="49">
        <v>15</v>
      </c>
      <c r="G270" s="48">
        <f t="shared" si="28"/>
        <v>4500</v>
      </c>
      <c r="H270" s="48">
        <v>20</v>
      </c>
      <c r="I270" s="48">
        <f t="shared" si="29"/>
        <v>1000</v>
      </c>
      <c r="J270" s="49">
        <v>15</v>
      </c>
      <c r="K270" s="48">
        <f t="shared" si="30"/>
        <v>2250</v>
      </c>
      <c r="L270" s="48">
        <v>7</v>
      </c>
      <c r="M270" s="48">
        <f t="shared" si="31"/>
        <v>21000</v>
      </c>
      <c r="N270" s="49">
        <v>150</v>
      </c>
      <c r="O270" s="50">
        <f t="shared" si="32"/>
        <v>9000</v>
      </c>
      <c r="P270" s="49">
        <v>7</v>
      </c>
      <c r="Q270" s="50">
        <f t="shared" si="33"/>
        <v>4550</v>
      </c>
      <c r="R270" s="49">
        <v>70</v>
      </c>
      <c r="S270" s="4">
        <f t="shared" si="34"/>
        <v>11900</v>
      </c>
    </row>
    <row r="271" spans="1:19" ht="15.75" hidden="1" customHeight="1" x14ac:dyDescent="0.25">
      <c r="A271" s="86"/>
      <c r="B271" s="87"/>
      <c r="C271" s="49">
        <v>841</v>
      </c>
      <c r="D271" s="62">
        <v>415</v>
      </c>
      <c r="E271" s="62">
        <v>426</v>
      </c>
      <c r="F271" s="49">
        <v>25</v>
      </c>
      <c r="G271" s="48">
        <f t="shared" si="28"/>
        <v>7500</v>
      </c>
      <c r="H271" s="48">
        <v>30</v>
      </c>
      <c r="I271" s="48">
        <f t="shared" si="29"/>
        <v>1500</v>
      </c>
      <c r="J271" s="49">
        <v>25</v>
      </c>
      <c r="K271" s="48">
        <f t="shared" si="30"/>
        <v>3750</v>
      </c>
      <c r="L271" s="48">
        <v>11</v>
      </c>
      <c r="M271" s="48">
        <f t="shared" si="31"/>
        <v>33000</v>
      </c>
      <c r="N271" s="49">
        <v>210</v>
      </c>
      <c r="O271" s="50">
        <f t="shared" si="32"/>
        <v>12600</v>
      </c>
      <c r="P271" s="49">
        <v>11</v>
      </c>
      <c r="Q271" s="50">
        <f t="shared" si="33"/>
        <v>7150</v>
      </c>
      <c r="R271" s="49">
        <v>110</v>
      </c>
      <c r="S271" s="4">
        <f t="shared" si="34"/>
        <v>18700</v>
      </c>
    </row>
    <row r="272" spans="1:19" ht="15.75" hidden="1" customHeight="1" x14ac:dyDescent="0.25">
      <c r="A272" s="86"/>
      <c r="B272" s="87"/>
      <c r="C272" s="49">
        <v>656</v>
      </c>
      <c r="D272" s="62">
        <v>326</v>
      </c>
      <c r="E272" s="62">
        <v>330</v>
      </c>
      <c r="F272" s="49">
        <v>20</v>
      </c>
      <c r="G272" s="48">
        <f t="shared" si="28"/>
        <v>6000</v>
      </c>
      <c r="H272" s="48">
        <v>25</v>
      </c>
      <c r="I272" s="48">
        <f t="shared" si="29"/>
        <v>1250</v>
      </c>
      <c r="J272" s="49">
        <v>20</v>
      </c>
      <c r="K272" s="48">
        <f t="shared" si="30"/>
        <v>3000</v>
      </c>
      <c r="L272" s="48">
        <v>9</v>
      </c>
      <c r="M272" s="48">
        <f t="shared" si="31"/>
        <v>27000</v>
      </c>
      <c r="N272" s="49">
        <v>180</v>
      </c>
      <c r="O272" s="50">
        <f t="shared" si="32"/>
        <v>10800</v>
      </c>
      <c r="P272" s="49">
        <v>9</v>
      </c>
      <c r="Q272" s="50">
        <f t="shared" si="33"/>
        <v>5850</v>
      </c>
      <c r="R272" s="49">
        <v>90</v>
      </c>
      <c r="S272" s="4">
        <f t="shared" si="34"/>
        <v>15300</v>
      </c>
    </row>
    <row r="273" spans="1:19" ht="15.75" hidden="1" customHeight="1" x14ac:dyDescent="0.25">
      <c r="A273" s="86"/>
      <c r="B273" s="87"/>
      <c r="C273" s="49">
        <v>528</v>
      </c>
      <c r="D273" s="62">
        <v>252</v>
      </c>
      <c r="E273" s="62">
        <v>276</v>
      </c>
      <c r="F273" s="49">
        <v>20</v>
      </c>
      <c r="G273" s="48">
        <f t="shared" si="28"/>
        <v>6000</v>
      </c>
      <c r="H273" s="48">
        <v>25</v>
      </c>
      <c r="I273" s="48">
        <f t="shared" si="29"/>
        <v>1250</v>
      </c>
      <c r="J273" s="49">
        <v>20</v>
      </c>
      <c r="K273" s="48">
        <f t="shared" si="30"/>
        <v>3000</v>
      </c>
      <c r="L273" s="48">
        <v>9</v>
      </c>
      <c r="M273" s="48">
        <f t="shared" si="31"/>
        <v>27000</v>
      </c>
      <c r="N273" s="49">
        <v>180</v>
      </c>
      <c r="O273" s="50">
        <f t="shared" si="32"/>
        <v>10800</v>
      </c>
      <c r="P273" s="49">
        <v>9</v>
      </c>
      <c r="Q273" s="50">
        <f t="shared" si="33"/>
        <v>5850</v>
      </c>
      <c r="R273" s="49">
        <v>90</v>
      </c>
      <c r="S273" s="4">
        <f t="shared" si="34"/>
        <v>15300</v>
      </c>
    </row>
    <row r="274" spans="1:19" ht="15.75" hidden="1" customHeight="1" x14ac:dyDescent="0.25">
      <c r="A274" s="86"/>
      <c r="B274" s="87"/>
      <c r="C274" s="49">
        <v>1591</v>
      </c>
      <c r="D274" s="62">
        <v>805</v>
      </c>
      <c r="E274" s="62">
        <v>786</v>
      </c>
      <c r="F274" s="49">
        <v>35</v>
      </c>
      <c r="G274" s="48">
        <f t="shared" si="28"/>
        <v>10500</v>
      </c>
      <c r="H274" s="48">
        <v>40</v>
      </c>
      <c r="I274" s="48">
        <f t="shared" si="29"/>
        <v>2000</v>
      </c>
      <c r="J274" s="49">
        <v>35</v>
      </c>
      <c r="K274" s="48">
        <f t="shared" si="30"/>
        <v>5250</v>
      </c>
      <c r="L274" s="48">
        <v>15</v>
      </c>
      <c r="M274" s="48">
        <f t="shared" si="31"/>
        <v>45000</v>
      </c>
      <c r="N274" s="49">
        <v>270</v>
      </c>
      <c r="O274" s="50">
        <f t="shared" si="32"/>
        <v>16200</v>
      </c>
      <c r="P274" s="49">
        <v>15</v>
      </c>
      <c r="Q274" s="50">
        <f t="shared" si="33"/>
        <v>9750</v>
      </c>
      <c r="R274" s="49">
        <v>150</v>
      </c>
      <c r="S274" s="4">
        <f t="shared" si="34"/>
        <v>25500</v>
      </c>
    </row>
    <row r="275" spans="1:19" ht="15.75" hidden="1" customHeight="1" x14ac:dyDescent="0.25">
      <c r="A275" s="86"/>
      <c r="B275" s="87"/>
      <c r="C275" s="49">
        <v>409</v>
      </c>
      <c r="D275" s="62">
        <v>202</v>
      </c>
      <c r="E275" s="62">
        <v>207</v>
      </c>
      <c r="F275" s="49">
        <v>15</v>
      </c>
      <c r="G275" s="48">
        <f t="shared" ref="G275:G343" si="35">F275*300</f>
        <v>4500</v>
      </c>
      <c r="H275" s="48">
        <v>20</v>
      </c>
      <c r="I275" s="48">
        <f t="shared" ref="I275:I343" si="36">H275*50</f>
        <v>1000</v>
      </c>
      <c r="J275" s="49">
        <v>15</v>
      </c>
      <c r="K275" s="48">
        <f t="shared" ref="K275:K343" si="37">J275*150</f>
        <v>2250</v>
      </c>
      <c r="L275" s="48">
        <v>7</v>
      </c>
      <c r="M275" s="48">
        <f t="shared" ref="M275:M343" si="38">L275*3000</f>
        <v>21000</v>
      </c>
      <c r="N275" s="49">
        <v>150</v>
      </c>
      <c r="O275" s="50">
        <f t="shared" ref="O275:O343" si="39">N275*60</f>
        <v>9000</v>
      </c>
      <c r="P275" s="49">
        <v>7</v>
      </c>
      <c r="Q275" s="50">
        <f t="shared" ref="Q275:Q343" si="40">P275*650</f>
        <v>4550</v>
      </c>
      <c r="R275" s="49">
        <v>70</v>
      </c>
      <c r="S275" s="4">
        <f t="shared" ref="S275:S343" si="41">R275*170</f>
        <v>11900</v>
      </c>
    </row>
    <row r="276" spans="1:19" ht="15.75" hidden="1" customHeight="1" x14ac:dyDescent="0.25">
      <c r="A276" s="86"/>
      <c r="B276" s="87"/>
      <c r="C276" s="49">
        <v>167</v>
      </c>
      <c r="D276" s="62">
        <v>76</v>
      </c>
      <c r="E276" s="62">
        <v>91</v>
      </c>
      <c r="F276" s="48">
        <v>10</v>
      </c>
      <c r="G276" s="48">
        <f t="shared" si="35"/>
        <v>3000</v>
      </c>
      <c r="H276" s="48">
        <v>15</v>
      </c>
      <c r="I276" s="48">
        <f t="shared" si="36"/>
        <v>750</v>
      </c>
      <c r="J276" s="48">
        <v>10</v>
      </c>
      <c r="K276" s="48">
        <f t="shared" si="37"/>
        <v>1500</v>
      </c>
      <c r="L276" s="48">
        <v>5</v>
      </c>
      <c r="M276" s="48">
        <f t="shared" si="38"/>
        <v>15000</v>
      </c>
      <c r="N276" s="49">
        <v>130</v>
      </c>
      <c r="O276" s="50">
        <f t="shared" si="39"/>
        <v>7800</v>
      </c>
      <c r="P276" s="49">
        <v>5</v>
      </c>
      <c r="Q276" s="50">
        <f t="shared" si="40"/>
        <v>3250</v>
      </c>
      <c r="R276" s="49">
        <v>50</v>
      </c>
      <c r="S276" s="4">
        <f t="shared" si="41"/>
        <v>8500</v>
      </c>
    </row>
    <row r="277" spans="1:19" ht="15.75" hidden="1" customHeight="1" x14ac:dyDescent="0.25">
      <c r="A277" s="86"/>
      <c r="B277" s="87"/>
      <c r="C277" s="49">
        <v>686</v>
      </c>
      <c r="D277" s="62">
        <v>514</v>
      </c>
      <c r="E277" s="62">
        <v>172</v>
      </c>
      <c r="F277" s="49">
        <v>20</v>
      </c>
      <c r="G277" s="48">
        <f t="shared" si="35"/>
        <v>6000</v>
      </c>
      <c r="H277" s="48">
        <v>25</v>
      </c>
      <c r="I277" s="48">
        <f t="shared" si="36"/>
        <v>1250</v>
      </c>
      <c r="J277" s="49">
        <v>20</v>
      </c>
      <c r="K277" s="48">
        <f t="shared" si="37"/>
        <v>3000</v>
      </c>
      <c r="L277" s="48">
        <v>9</v>
      </c>
      <c r="M277" s="48">
        <f t="shared" si="38"/>
        <v>27000</v>
      </c>
      <c r="N277" s="49">
        <v>180</v>
      </c>
      <c r="O277" s="50">
        <f t="shared" si="39"/>
        <v>10800</v>
      </c>
      <c r="P277" s="49">
        <v>9</v>
      </c>
      <c r="Q277" s="50">
        <f t="shared" si="40"/>
        <v>5850</v>
      </c>
      <c r="R277" s="49">
        <v>90</v>
      </c>
      <c r="S277" s="4">
        <f t="shared" si="41"/>
        <v>15300</v>
      </c>
    </row>
    <row r="278" spans="1:19" ht="15.75" hidden="1" customHeight="1" x14ac:dyDescent="0.25">
      <c r="A278" s="86"/>
      <c r="B278" s="87"/>
      <c r="C278" s="49">
        <v>277</v>
      </c>
      <c r="D278" s="62">
        <v>128</v>
      </c>
      <c r="E278" s="62">
        <v>149</v>
      </c>
      <c r="F278" s="49">
        <v>15</v>
      </c>
      <c r="G278" s="48">
        <f t="shared" si="35"/>
        <v>4500</v>
      </c>
      <c r="H278" s="48">
        <v>20</v>
      </c>
      <c r="I278" s="48">
        <f t="shared" si="36"/>
        <v>1000</v>
      </c>
      <c r="J278" s="49">
        <v>15</v>
      </c>
      <c r="K278" s="48">
        <f t="shared" si="37"/>
        <v>2250</v>
      </c>
      <c r="L278" s="48">
        <v>7</v>
      </c>
      <c r="M278" s="48">
        <f t="shared" si="38"/>
        <v>21000</v>
      </c>
      <c r="N278" s="49">
        <v>150</v>
      </c>
      <c r="O278" s="50">
        <f t="shared" si="39"/>
        <v>9000</v>
      </c>
      <c r="P278" s="49">
        <v>7</v>
      </c>
      <c r="Q278" s="50">
        <f t="shared" si="40"/>
        <v>4550</v>
      </c>
      <c r="R278" s="49">
        <v>70</v>
      </c>
      <c r="S278" s="4">
        <f t="shared" si="41"/>
        <v>11900</v>
      </c>
    </row>
    <row r="279" spans="1:19" ht="15.75" hidden="1" customHeight="1" x14ac:dyDescent="0.25">
      <c r="A279" s="86"/>
      <c r="B279" s="87"/>
      <c r="C279" s="49">
        <v>1223</v>
      </c>
      <c r="D279" s="49">
        <v>636</v>
      </c>
      <c r="E279" s="49">
        <v>587</v>
      </c>
      <c r="F279" s="49">
        <v>30</v>
      </c>
      <c r="G279" s="48">
        <f t="shared" si="35"/>
        <v>9000</v>
      </c>
      <c r="H279" s="48">
        <v>35</v>
      </c>
      <c r="I279" s="48">
        <f t="shared" si="36"/>
        <v>1750</v>
      </c>
      <c r="J279" s="49">
        <v>30</v>
      </c>
      <c r="K279" s="48">
        <f t="shared" si="37"/>
        <v>4500</v>
      </c>
      <c r="L279" s="48">
        <v>13</v>
      </c>
      <c r="M279" s="48">
        <f t="shared" si="38"/>
        <v>39000</v>
      </c>
      <c r="N279" s="49">
        <v>240</v>
      </c>
      <c r="O279" s="50">
        <f t="shared" si="39"/>
        <v>14400</v>
      </c>
      <c r="P279" s="49">
        <v>13</v>
      </c>
      <c r="Q279" s="50">
        <f t="shared" si="40"/>
        <v>8450</v>
      </c>
      <c r="R279" s="49">
        <v>130</v>
      </c>
      <c r="S279" s="4">
        <f t="shared" si="41"/>
        <v>22100</v>
      </c>
    </row>
    <row r="280" spans="1:19" ht="15.75" hidden="1" customHeight="1" x14ac:dyDescent="0.25">
      <c r="A280" s="86"/>
      <c r="B280" s="87"/>
      <c r="C280" s="49">
        <v>1178</v>
      </c>
      <c r="D280" s="49">
        <v>598</v>
      </c>
      <c r="E280" s="49">
        <v>580</v>
      </c>
      <c r="F280" s="49">
        <v>30</v>
      </c>
      <c r="G280" s="48">
        <f t="shared" si="35"/>
        <v>9000</v>
      </c>
      <c r="H280" s="48">
        <v>35</v>
      </c>
      <c r="I280" s="48">
        <f t="shared" si="36"/>
        <v>1750</v>
      </c>
      <c r="J280" s="49">
        <v>30</v>
      </c>
      <c r="K280" s="48">
        <f t="shared" si="37"/>
        <v>4500</v>
      </c>
      <c r="L280" s="48">
        <v>13</v>
      </c>
      <c r="M280" s="48">
        <f t="shared" si="38"/>
        <v>39000</v>
      </c>
      <c r="N280" s="49">
        <v>240</v>
      </c>
      <c r="O280" s="50">
        <f t="shared" si="39"/>
        <v>14400</v>
      </c>
      <c r="P280" s="49">
        <v>13</v>
      </c>
      <c r="Q280" s="50">
        <f t="shared" si="40"/>
        <v>8450</v>
      </c>
      <c r="R280" s="49">
        <v>130</v>
      </c>
      <c r="S280" s="4">
        <f t="shared" si="41"/>
        <v>22100</v>
      </c>
    </row>
    <row r="281" spans="1:19" ht="15.75" hidden="1" customHeight="1" x14ac:dyDescent="0.25">
      <c r="A281" s="86"/>
      <c r="B281" s="87"/>
      <c r="C281" s="49">
        <v>905</v>
      </c>
      <c r="D281" s="49">
        <v>456</v>
      </c>
      <c r="E281" s="49">
        <v>449</v>
      </c>
      <c r="F281" s="49">
        <v>25</v>
      </c>
      <c r="G281" s="48">
        <f t="shared" si="35"/>
        <v>7500</v>
      </c>
      <c r="H281" s="48">
        <v>30</v>
      </c>
      <c r="I281" s="48">
        <f t="shared" si="36"/>
        <v>1500</v>
      </c>
      <c r="J281" s="49">
        <v>25</v>
      </c>
      <c r="K281" s="48">
        <f t="shared" si="37"/>
        <v>3750</v>
      </c>
      <c r="L281" s="48">
        <v>11</v>
      </c>
      <c r="M281" s="48">
        <f t="shared" si="38"/>
        <v>33000</v>
      </c>
      <c r="N281" s="49">
        <v>210</v>
      </c>
      <c r="O281" s="50">
        <f t="shared" si="39"/>
        <v>12600</v>
      </c>
      <c r="P281" s="49">
        <v>11</v>
      </c>
      <c r="Q281" s="50">
        <f t="shared" si="40"/>
        <v>7150</v>
      </c>
      <c r="R281" s="49">
        <v>110</v>
      </c>
      <c r="S281" s="4">
        <f t="shared" si="41"/>
        <v>18700</v>
      </c>
    </row>
    <row r="282" spans="1:19" ht="31.5" hidden="1" customHeight="1" x14ac:dyDescent="0.25">
      <c r="A282" s="86"/>
      <c r="B282" s="87"/>
      <c r="C282" s="49">
        <v>2381</v>
      </c>
      <c r="D282" s="49">
        <v>1240</v>
      </c>
      <c r="E282" s="49">
        <v>1141</v>
      </c>
      <c r="F282" s="49">
        <v>35</v>
      </c>
      <c r="G282" s="48">
        <f t="shared" si="35"/>
        <v>10500</v>
      </c>
      <c r="H282" s="48">
        <v>40</v>
      </c>
      <c r="I282" s="48">
        <f t="shared" si="36"/>
        <v>2000</v>
      </c>
      <c r="J282" s="49">
        <v>35</v>
      </c>
      <c r="K282" s="48">
        <f t="shared" si="37"/>
        <v>5250</v>
      </c>
      <c r="L282" s="48">
        <v>15</v>
      </c>
      <c r="M282" s="48">
        <f t="shared" si="38"/>
        <v>45000</v>
      </c>
      <c r="N282" s="49">
        <v>270</v>
      </c>
      <c r="O282" s="50">
        <f t="shared" si="39"/>
        <v>16200</v>
      </c>
      <c r="P282" s="49">
        <v>15</v>
      </c>
      <c r="Q282" s="50">
        <f t="shared" si="40"/>
        <v>9750</v>
      </c>
      <c r="R282" s="49">
        <v>150</v>
      </c>
      <c r="S282" s="4">
        <f t="shared" si="41"/>
        <v>25500</v>
      </c>
    </row>
    <row r="283" spans="1:19" ht="15.75" hidden="1" customHeight="1" x14ac:dyDescent="0.25">
      <c r="A283" s="86"/>
      <c r="B283" s="87"/>
      <c r="C283" s="49">
        <v>1238</v>
      </c>
      <c r="D283" s="49">
        <v>602</v>
      </c>
      <c r="E283" s="49">
        <v>636</v>
      </c>
      <c r="F283" s="49">
        <v>30</v>
      </c>
      <c r="G283" s="48">
        <f t="shared" si="35"/>
        <v>9000</v>
      </c>
      <c r="H283" s="48">
        <v>35</v>
      </c>
      <c r="I283" s="48">
        <f t="shared" si="36"/>
        <v>1750</v>
      </c>
      <c r="J283" s="49">
        <v>30</v>
      </c>
      <c r="K283" s="48">
        <f t="shared" si="37"/>
        <v>4500</v>
      </c>
      <c r="L283" s="48">
        <v>13</v>
      </c>
      <c r="M283" s="48">
        <f t="shared" si="38"/>
        <v>39000</v>
      </c>
      <c r="N283" s="49">
        <v>240</v>
      </c>
      <c r="O283" s="50">
        <f t="shared" si="39"/>
        <v>14400</v>
      </c>
      <c r="P283" s="49">
        <v>13</v>
      </c>
      <c r="Q283" s="50">
        <f t="shared" si="40"/>
        <v>8450</v>
      </c>
      <c r="R283" s="49">
        <v>130</v>
      </c>
      <c r="S283" s="4">
        <f t="shared" si="41"/>
        <v>22100</v>
      </c>
    </row>
    <row r="284" spans="1:19" ht="50.25" customHeight="1" x14ac:dyDescent="0.25">
      <c r="A284" s="86"/>
      <c r="B284" s="87"/>
      <c r="C284" s="49"/>
      <c r="D284" s="49"/>
      <c r="E284" s="49"/>
      <c r="F284" s="49" t="s">
        <v>880</v>
      </c>
      <c r="G284" s="48"/>
      <c r="H284" s="48" t="s">
        <v>818</v>
      </c>
      <c r="I284" s="48"/>
      <c r="J284" s="49" t="s">
        <v>819</v>
      </c>
      <c r="K284" s="48"/>
      <c r="L284" s="48" t="s">
        <v>820</v>
      </c>
      <c r="M284" s="48"/>
      <c r="N284" s="49" t="s">
        <v>821</v>
      </c>
      <c r="O284" s="50"/>
      <c r="P284" s="49" t="s">
        <v>881</v>
      </c>
      <c r="Q284" s="50"/>
      <c r="R284" s="49" t="s">
        <v>822</v>
      </c>
      <c r="S284" s="41"/>
    </row>
    <row r="285" spans="1:19" s="9" customFormat="1" ht="18.75" x14ac:dyDescent="0.25">
      <c r="A285" s="3"/>
      <c r="B285" s="7" t="s">
        <v>20</v>
      </c>
      <c r="C285" s="7"/>
      <c r="D285" s="7"/>
      <c r="E285" s="7"/>
      <c r="F285" s="7">
        <f>F184+F195+F209+F222+F229+F243+F254+F258</f>
        <v>1495</v>
      </c>
      <c r="G285" s="7">
        <f t="shared" ref="G285:S285" si="42">SUM(G185:G283)</f>
        <v>513000</v>
      </c>
      <c r="H285" s="7">
        <f>H184+H195+H209+H222+H229+H243+H254+H258</f>
        <v>1925</v>
      </c>
      <c r="I285" s="7">
        <f t="shared" si="42"/>
        <v>110000</v>
      </c>
      <c r="J285" s="7">
        <f>J184+J195+J209+J222+J229+J243+J254+J258</f>
        <v>1495</v>
      </c>
      <c r="K285" s="7">
        <f t="shared" si="42"/>
        <v>256500</v>
      </c>
      <c r="L285" s="7">
        <f>L184+L195+L209+L222+L229+L243+L254+L258</f>
        <v>689</v>
      </c>
      <c r="M285" s="7">
        <f t="shared" si="42"/>
        <v>2361000</v>
      </c>
      <c r="N285" s="7">
        <f>N184+N195+N209+N222+N229+N243+N254+N258</f>
        <v>14350</v>
      </c>
      <c r="O285" s="7">
        <f t="shared" si="42"/>
        <v>983400</v>
      </c>
      <c r="P285" s="7">
        <f>P184+P195+P209+P222+P229+P243+P254+P258</f>
        <v>684</v>
      </c>
      <c r="Q285" s="7">
        <f t="shared" si="42"/>
        <v>508300</v>
      </c>
      <c r="R285" s="7">
        <f>R184+R195+R209+R222+R229+R243+R254+R258</f>
        <v>6840</v>
      </c>
      <c r="S285" s="7">
        <f t="shared" si="42"/>
        <v>1329400</v>
      </c>
    </row>
    <row r="286" spans="1:19" ht="30.75" customHeight="1" x14ac:dyDescent="0.25">
      <c r="A286" s="86">
        <v>14</v>
      </c>
      <c r="B286" s="87" t="s">
        <v>931</v>
      </c>
      <c r="C286" s="87"/>
      <c r="D286" s="87"/>
      <c r="E286" s="87"/>
      <c r="F286" s="48">
        <f>SUM(F287:F305)</f>
        <v>330</v>
      </c>
      <c r="G286" s="48"/>
      <c r="H286" s="48">
        <f>SUM(H287:H305)</f>
        <v>425</v>
      </c>
      <c r="I286" s="48"/>
      <c r="J286" s="49">
        <f>SUM(J287:J305)</f>
        <v>330</v>
      </c>
      <c r="K286" s="48"/>
      <c r="L286" s="48">
        <f>SUM(L287:L305)</f>
        <v>151</v>
      </c>
      <c r="M286" s="48"/>
      <c r="N286" s="49">
        <f>SUM(N287:N305)</f>
        <v>3150</v>
      </c>
      <c r="O286" s="50"/>
      <c r="P286" s="49">
        <f>SUM(P287:P305)</f>
        <v>151</v>
      </c>
      <c r="Q286" s="50"/>
      <c r="R286" s="49">
        <f>SUM(R287:R305)</f>
        <v>1510</v>
      </c>
      <c r="S286" s="4"/>
    </row>
    <row r="287" spans="1:19" ht="15.75" hidden="1" customHeight="1" x14ac:dyDescent="0.25">
      <c r="A287" s="86"/>
      <c r="B287" s="87"/>
      <c r="C287" s="87"/>
      <c r="D287" s="87"/>
      <c r="E287" s="87"/>
      <c r="F287" s="49">
        <v>15</v>
      </c>
      <c r="G287" s="48">
        <f t="shared" si="35"/>
        <v>4500</v>
      </c>
      <c r="H287" s="48">
        <v>20</v>
      </c>
      <c r="I287" s="48">
        <f t="shared" si="36"/>
        <v>1000</v>
      </c>
      <c r="J287" s="49">
        <v>15</v>
      </c>
      <c r="K287" s="48">
        <f t="shared" si="37"/>
        <v>2250</v>
      </c>
      <c r="L287" s="48">
        <v>7</v>
      </c>
      <c r="M287" s="48">
        <f t="shared" si="38"/>
        <v>21000</v>
      </c>
      <c r="N287" s="49">
        <v>150</v>
      </c>
      <c r="O287" s="50">
        <f t="shared" si="39"/>
        <v>9000</v>
      </c>
      <c r="P287" s="49">
        <v>7</v>
      </c>
      <c r="Q287" s="50">
        <f t="shared" si="40"/>
        <v>4550</v>
      </c>
      <c r="R287" s="49">
        <v>70</v>
      </c>
      <c r="S287" s="4">
        <f t="shared" si="41"/>
        <v>11900</v>
      </c>
    </row>
    <row r="288" spans="1:19" ht="15.75" hidden="1" customHeight="1" x14ac:dyDescent="0.25">
      <c r="A288" s="86"/>
      <c r="B288" s="87"/>
      <c r="C288" s="87"/>
      <c r="D288" s="87"/>
      <c r="E288" s="87"/>
      <c r="F288" s="49">
        <v>15</v>
      </c>
      <c r="G288" s="48">
        <f t="shared" si="35"/>
        <v>4500</v>
      </c>
      <c r="H288" s="48">
        <v>20</v>
      </c>
      <c r="I288" s="48">
        <f t="shared" si="36"/>
        <v>1000</v>
      </c>
      <c r="J288" s="49">
        <v>15</v>
      </c>
      <c r="K288" s="48">
        <f t="shared" si="37"/>
        <v>2250</v>
      </c>
      <c r="L288" s="48">
        <v>7</v>
      </c>
      <c r="M288" s="48">
        <f t="shared" si="38"/>
        <v>21000</v>
      </c>
      <c r="N288" s="49">
        <v>150</v>
      </c>
      <c r="O288" s="50">
        <f t="shared" si="39"/>
        <v>9000</v>
      </c>
      <c r="P288" s="49">
        <v>7</v>
      </c>
      <c r="Q288" s="50">
        <f t="shared" si="40"/>
        <v>4550</v>
      </c>
      <c r="R288" s="49">
        <v>70</v>
      </c>
      <c r="S288" s="4">
        <f t="shared" si="41"/>
        <v>11900</v>
      </c>
    </row>
    <row r="289" spans="1:19" ht="15.75" hidden="1" customHeight="1" x14ac:dyDescent="0.25">
      <c r="A289" s="86"/>
      <c r="B289" s="87"/>
      <c r="C289" s="87"/>
      <c r="D289" s="87"/>
      <c r="E289" s="87"/>
      <c r="F289" s="49">
        <v>15</v>
      </c>
      <c r="G289" s="48">
        <f t="shared" si="35"/>
        <v>4500</v>
      </c>
      <c r="H289" s="48">
        <v>20</v>
      </c>
      <c r="I289" s="48">
        <f t="shared" si="36"/>
        <v>1000</v>
      </c>
      <c r="J289" s="49">
        <v>15</v>
      </c>
      <c r="K289" s="48">
        <f t="shared" si="37"/>
        <v>2250</v>
      </c>
      <c r="L289" s="48">
        <v>7</v>
      </c>
      <c r="M289" s="48">
        <f t="shared" si="38"/>
        <v>21000</v>
      </c>
      <c r="N289" s="49">
        <v>150</v>
      </c>
      <c r="O289" s="50">
        <f t="shared" si="39"/>
        <v>9000</v>
      </c>
      <c r="P289" s="49">
        <v>7</v>
      </c>
      <c r="Q289" s="50">
        <f t="shared" si="40"/>
        <v>4550</v>
      </c>
      <c r="R289" s="49">
        <v>70</v>
      </c>
      <c r="S289" s="4">
        <f t="shared" si="41"/>
        <v>11900</v>
      </c>
    </row>
    <row r="290" spans="1:19" ht="15.75" hidden="1" customHeight="1" x14ac:dyDescent="0.25">
      <c r="A290" s="86"/>
      <c r="B290" s="87"/>
      <c r="C290" s="87"/>
      <c r="D290" s="87"/>
      <c r="E290" s="87"/>
      <c r="F290" s="49">
        <v>25</v>
      </c>
      <c r="G290" s="48">
        <f t="shared" si="35"/>
        <v>7500</v>
      </c>
      <c r="H290" s="48">
        <v>30</v>
      </c>
      <c r="I290" s="48">
        <f t="shared" si="36"/>
        <v>1500</v>
      </c>
      <c r="J290" s="49">
        <v>25</v>
      </c>
      <c r="K290" s="48">
        <f t="shared" si="37"/>
        <v>3750</v>
      </c>
      <c r="L290" s="48">
        <v>11</v>
      </c>
      <c r="M290" s="48">
        <f t="shared" si="38"/>
        <v>33000</v>
      </c>
      <c r="N290" s="49">
        <v>210</v>
      </c>
      <c r="O290" s="50">
        <f t="shared" si="39"/>
        <v>12600</v>
      </c>
      <c r="P290" s="49">
        <v>11</v>
      </c>
      <c r="Q290" s="50">
        <f t="shared" si="40"/>
        <v>7150</v>
      </c>
      <c r="R290" s="49">
        <v>110</v>
      </c>
      <c r="S290" s="4">
        <f t="shared" si="41"/>
        <v>18700</v>
      </c>
    </row>
    <row r="291" spans="1:19" ht="15.75" hidden="1" customHeight="1" x14ac:dyDescent="0.25">
      <c r="A291" s="86"/>
      <c r="B291" s="87"/>
      <c r="C291" s="87"/>
      <c r="D291" s="87"/>
      <c r="E291" s="87"/>
      <c r="F291" s="49">
        <v>15</v>
      </c>
      <c r="G291" s="48">
        <f t="shared" si="35"/>
        <v>4500</v>
      </c>
      <c r="H291" s="48">
        <v>20</v>
      </c>
      <c r="I291" s="48">
        <f t="shared" si="36"/>
        <v>1000</v>
      </c>
      <c r="J291" s="49">
        <v>15</v>
      </c>
      <c r="K291" s="48">
        <f t="shared" si="37"/>
        <v>2250</v>
      </c>
      <c r="L291" s="48">
        <v>7</v>
      </c>
      <c r="M291" s="48">
        <f t="shared" si="38"/>
        <v>21000</v>
      </c>
      <c r="N291" s="49">
        <v>150</v>
      </c>
      <c r="O291" s="50">
        <f t="shared" si="39"/>
        <v>9000</v>
      </c>
      <c r="P291" s="49">
        <v>7</v>
      </c>
      <c r="Q291" s="50">
        <f t="shared" si="40"/>
        <v>4550</v>
      </c>
      <c r="R291" s="49">
        <v>70</v>
      </c>
      <c r="S291" s="4">
        <f t="shared" si="41"/>
        <v>11900</v>
      </c>
    </row>
    <row r="292" spans="1:19" ht="15.75" hidden="1" customHeight="1" x14ac:dyDescent="0.25">
      <c r="A292" s="86"/>
      <c r="B292" s="87"/>
      <c r="C292" s="87"/>
      <c r="D292" s="87"/>
      <c r="E292" s="87"/>
      <c r="F292" s="49">
        <v>30</v>
      </c>
      <c r="G292" s="48">
        <f t="shared" si="35"/>
        <v>9000</v>
      </c>
      <c r="H292" s="48">
        <v>35</v>
      </c>
      <c r="I292" s="48">
        <f t="shared" si="36"/>
        <v>1750</v>
      </c>
      <c r="J292" s="49">
        <v>30</v>
      </c>
      <c r="K292" s="48">
        <f t="shared" si="37"/>
        <v>4500</v>
      </c>
      <c r="L292" s="48">
        <v>13</v>
      </c>
      <c r="M292" s="48">
        <f t="shared" si="38"/>
        <v>39000</v>
      </c>
      <c r="N292" s="49">
        <v>240</v>
      </c>
      <c r="O292" s="50">
        <f t="shared" si="39"/>
        <v>14400</v>
      </c>
      <c r="P292" s="49">
        <v>13</v>
      </c>
      <c r="Q292" s="50">
        <f t="shared" si="40"/>
        <v>8450</v>
      </c>
      <c r="R292" s="49">
        <v>130</v>
      </c>
      <c r="S292" s="4">
        <f t="shared" si="41"/>
        <v>22100</v>
      </c>
    </row>
    <row r="293" spans="1:19" ht="15.75" hidden="1" customHeight="1" x14ac:dyDescent="0.25">
      <c r="A293" s="86"/>
      <c r="B293" s="87"/>
      <c r="C293" s="87"/>
      <c r="D293" s="87"/>
      <c r="E293" s="87"/>
      <c r="F293" s="49">
        <v>25</v>
      </c>
      <c r="G293" s="48">
        <f t="shared" si="35"/>
        <v>7500</v>
      </c>
      <c r="H293" s="48">
        <v>30</v>
      </c>
      <c r="I293" s="48">
        <f t="shared" si="36"/>
        <v>1500</v>
      </c>
      <c r="J293" s="49">
        <v>25</v>
      </c>
      <c r="K293" s="48">
        <f t="shared" si="37"/>
        <v>3750</v>
      </c>
      <c r="L293" s="48">
        <v>11</v>
      </c>
      <c r="M293" s="48">
        <f t="shared" si="38"/>
        <v>33000</v>
      </c>
      <c r="N293" s="49">
        <v>210</v>
      </c>
      <c r="O293" s="50">
        <f t="shared" si="39"/>
        <v>12600</v>
      </c>
      <c r="P293" s="49">
        <v>11</v>
      </c>
      <c r="Q293" s="50">
        <f t="shared" si="40"/>
        <v>7150</v>
      </c>
      <c r="R293" s="49">
        <v>110</v>
      </c>
      <c r="S293" s="4">
        <f t="shared" si="41"/>
        <v>18700</v>
      </c>
    </row>
    <row r="294" spans="1:19" ht="15.75" hidden="1" customHeight="1" x14ac:dyDescent="0.25">
      <c r="A294" s="86"/>
      <c r="B294" s="87"/>
      <c r="C294" s="87"/>
      <c r="D294" s="87"/>
      <c r="E294" s="87"/>
      <c r="F294" s="49">
        <v>15</v>
      </c>
      <c r="G294" s="48">
        <f t="shared" si="35"/>
        <v>4500</v>
      </c>
      <c r="H294" s="48">
        <v>20</v>
      </c>
      <c r="I294" s="48">
        <f t="shared" si="36"/>
        <v>1000</v>
      </c>
      <c r="J294" s="49">
        <v>15</v>
      </c>
      <c r="K294" s="48">
        <f t="shared" si="37"/>
        <v>2250</v>
      </c>
      <c r="L294" s="48">
        <v>7</v>
      </c>
      <c r="M294" s="48">
        <f t="shared" si="38"/>
        <v>21000</v>
      </c>
      <c r="N294" s="49">
        <v>150</v>
      </c>
      <c r="O294" s="50">
        <f t="shared" si="39"/>
        <v>9000</v>
      </c>
      <c r="P294" s="49">
        <v>7</v>
      </c>
      <c r="Q294" s="50">
        <f t="shared" si="40"/>
        <v>4550</v>
      </c>
      <c r="R294" s="49">
        <v>70</v>
      </c>
      <c r="S294" s="4">
        <f t="shared" si="41"/>
        <v>11900</v>
      </c>
    </row>
    <row r="295" spans="1:19" ht="15.75" hidden="1" customHeight="1" x14ac:dyDescent="0.25">
      <c r="A295" s="86"/>
      <c r="B295" s="87"/>
      <c r="C295" s="87"/>
      <c r="D295" s="87"/>
      <c r="E295" s="87"/>
      <c r="F295" s="49">
        <v>35</v>
      </c>
      <c r="G295" s="48">
        <f t="shared" si="35"/>
        <v>10500</v>
      </c>
      <c r="H295" s="48">
        <v>40</v>
      </c>
      <c r="I295" s="48">
        <f t="shared" si="36"/>
        <v>2000</v>
      </c>
      <c r="J295" s="49">
        <v>35</v>
      </c>
      <c r="K295" s="48">
        <f t="shared" si="37"/>
        <v>5250</v>
      </c>
      <c r="L295" s="48">
        <v>15</v>
      </c>
      <c r="M295" s="48">
        <f t="shared" si="38"/>
        <v>45000</v>
      </c>
      <c r="N295" s="49">
        <v>270</v>
      </c>
      <c r="O295" s="50">
        <f t="shared" si="39"/>
        <v>16200</v>
      </c>
      <c r="P295" s="49">
        <v>15</v>
      </c>
      <c r="Q295" s="50">
        <f t="shared" si="40"/>
        <v>9750</v>
      </c>
      <c r="R295" s="49">
        <v>150</v>
      </c>
      <c r="S295" s="4">
        <f t="shared" si="41"/>
        <v>25500</v>
      </c>
    </row>
    <row r="296" spans="1:19" ht="15.75" hidden="1" customHeight="1" x14ac:dyDescent="0.25">
      <c r="A296" s="86"/>
      <c r="B296" s="87"/>
      <c r="C296" s="87"/>
      <c r="D296" s="87"/>
      <c r="E296" s="87"/>
      <c r="F296" s="49">
        <v>15</v>
      </c>
      <c r="G296" s="48">
        <f t="shared" si="35"/>
        <v>4500</v>
      </c>
      <c r="H296" s="48">
        <v>20</v>
      </c>
      <c r="I296" s="48">
        <f t="shared" si="36"/>
        <v>1000</v>
      </c>
      <c r="J296" s="49">
        <v>15</v>
      </c>
      <c r="K296" s="48">
        <f t="shared" si="37"/>
        <v>2250</v>
      </c>
      <c r="L296" s="48">
        <v>7</v>
      </c>
      <c r="M296" s="48">
        <f t="shared" si="38"/>
        <v>21000</v>
      </c>
      <c r="N296" s="49">
        <v>150</v>
      </c>
      <c r="O296" s="50">
        <f t="shared" si="39"/>
        <v>9000</v>
      </c>
      <c r="P296" s="49">
        <v>7</v>
      </c>
      <c r="Q296" s="50">
        <f t="shared" si="40"/>
        <v>4550</v>
      </c>
      <c r="R296" s="49">
        <v>70</v>
      </c>
      <c r="S296" s="4">
        <f t="shared" si="41"/>
        <v>11900</v>
      </c>
    </row>
    <row r="297" spans="1:19" ht="15.75" hidden="1" customHeight="1" x14ac:dyDescent="0.25">
      <c r="A297" s="86"/>
      <c r="B297" s="87"/>
      <c r="C297" s="87"/>
      <c r="D297" s="87"/>
      <c r="E297" s="87"/>
      <c r="F297" s="49">
        <v>20</v>
      </c>
      <c r="G297" s="48">
        <f t="shared" si="35"/>
        <v>6000</v>
      </c>
      <c r="H297" s="48">
        <v>25</v>
      </c>
      <c r="I297" s="48">
        <f t="shared" si="36"/>
        <v>1250</v>
      </c>
      <c r="J297" s="49">
        <v>20</v>
      </c>
      <c r="K297" s="48">
        <f t="shared" si="37"/>
        <v>3000</v>
      </c>
      <c r="L297" s="48">
        <v>9</v>
      </c>
      <c r="M297" s="48">
        <f t="shared" si="38"/>
        <v>27000</v>
      </c>
      <c r="N297" s="49">
        <v>180</v>
      </c>
      <c r="O297" s="50">
        <f t="shared" si="39"/>
        <v>10800</v>
      </c>
      <c r="P297" s="49">
        <v>9</v>
      </c>
      <c r="Q297" s="50">
        <f t="shared" si="40"/>
        <v>5850</v>
      </c>
      <c r="R297" s="49">
        <v>90</v>
      </c>
      <c r="S297" s="4">
        <f t="shared" si="41"/>
        <v>15300</v>
      </c>
    </row>
    <row r="298" spans="1:19" ht="15.75" hidden="1" customHeight="1" x14ac:dyDescent="0.25">
      <c r="A298" s="86"/>
      <c r="B298" s="87"/>
      <c r="C298" s="87"/>
      <c r="D298" s="87"/>
      <c r="E298" s="87"/>
      <c r="F298" s="49">
        <v>15</v>
      </c>
      <c r="G298" s="48">
        <f t="shared" si="35"/>
        <v>4500</v>
      </c>
      <c r="H298" s="48">
        <v>20</v>
      </c>
      <c r="I298" s="48">
        <f t="shared" si="36"/>
        <v>1000</v>
      </c>
      <c r="J298" s="49">
        <v>15</v>
      </c>
      <c r="K298" s="48">
        <f t="shared" si="37"/>
        <v>2250</v>
      </c>
      <c r="L298" s="48">
        <v>7</v>
      </c>
      <c r="M298" s="48">
        <f t="shared" si="38"/>
        <v>21000</v>
      </c>
      <c r="N298" s="49">
        <v>150</v>
      </c>
      <c r="O298" s="50">
        <f t="shared" si="39"/>
        <v>9000</v>
      </c>
      <c r="P298" s="49">
        <v>7</v>
      </c>
      <c r="Q298" s="50">
        <f t="shared" si="40"/>
        <v>4550</v>
      </c>
      <c r="R298" s="49">
        <v>70</v>
      </c>
      <c r="S298" s="4">
        <f t="shared" si="41"/>
        <v>11900</v>
      </c>
    </row>
    <row r="299" spans="1:19" ht="15.75" hidden="1" customHeight="1" x14ac:dyDescent="0.25">
      <c r="A299" s="86"/>
      <c r="B299" s="87"/>
      <c r="C299" s="87"/>
      <c r="D299" s="87"/>
      <c r="E299" s="87"/>
      <c r="F299" s="49">
        <v>15</v>
      </c>
      <c r="G299" s="48">
        <f t="shared" si="35"/>
        <v>4500</v>
      </c>
      <c r="H299" s="48">
        <v>20</v>
      </c>
      <c r="I299" s="48">
        <f t="shared" si="36"/>
        <v>1000</v>
      </c>
      <c r="J299" s="49">
        <v>15</v>
      </c>
      <c r="K299" s="48">
        <f t="shared" si="37"/>
        <v>2250</v>
      </c>
      <c r="L299" s="48">
        <v>7</v>
      </c>
      <c r="M299" s="48">
        <f t="shared" si="38"/>
        <v>21000</v>
      </c>
      <c r="N299" s="49">
        <v>150</v>
      </c>
      <c r="O299" s="50">
        <f t="shared" si="39"/>
        <v>9000</v>
      </c>
      <c r="P299" s="49">
        <v>7</v>
      </c>
      <c r="Q299" s="50">
        <f t="shared" si="40"/>
        <v>4550</v>
      </c>
      <c r="R299" s="49">
        <v>70</v>
      </c>
      <c r="S299" s="4">
        <f t="shared" si="41"/>
        <v>11900</v>
      </c>
    </row>
    <row r="300" spans="1:19" ht="15.75" hidden="1" customHeight="1" x14ac:dyDescent="0.25">
      <c r="A300" s="86"/>
      <c r="B300" s="87"/>
      <c r="C300" s="87"/>
      <c r="D300" s="87"/>
      <c r="E300" s="87"/>
      <c r="F300" s="49">
        <v>15</v>
      </c>
      <c r="G300" s="48">
        <f t="shared" si="35"/>
        <v>4500</v>
      </c>
      <c r="H300" s="48">
        <v>20</v>
      </c>
      <c r="I300" s="48">
        <f t="shared" si="36"/>
        <v>1000</v>
      </c>
      <c r="J300" s="49">
        <v>15</v>
      </c>
      <c r="K300" s="48">
        <f t="shared" si="37"/>
        <v>2250</v>
      </c>
      <c r="L300" s="48">
        <v>7</v>
      </c>
      <c r="M300" s="48">
        <f t="shared" si="38"/>
        <v>21000</v>
      </c>
      <c r="N300" s="49">
        <v>150</v>
      </c>
      <c r="O300" s="50">
        <f t="shared" si="39"/>
        <v>9000</v>
      </c>
      <c r="P300" s="49">
        <v>7</v>
      </c>
      <c r="Q300" s="50">
        <f t="shared" si="40"/>
        <v>4550</v>
      </c>
      <c r="R300" s="49">
        <v>70</v>
      </c>
      <c r="S300" s="4">
        <f t="shared" si="41"/>
        <v>11900</v>
      </c>
    </row>
    <row r="301" spans="1:19" ht="15.75" hidden="1" customHeight="1" x14ac:dyDescent="0.25">
      <c r="A301" s="86"/>
      <c r="B301" s="87"/>
      <c r="C301" s="87"/>
      <c r="D301" s="87"/>
      <c r="E301" s="87"/>
      <c r="F301" s="49">
        <v>15</v>
      </c>
      <c r="G301" s="48">
        <f t="shared" si="35"/>
        <v>4500</v>
      </c>
      <c r="H301" s="48">
        <v>20</v>
      </c>
      <c r="I301" s="48">
        <f t="shared" si="36"/>
        <v>1000</v>
      </c>
      <c r="J301" s="49">
        <v>15</v>
      </c>
      <c r="K301" s="48">
        <f t="shared" si="37"/>
        <v>2250</v>
      </c>
      <c r="L301" s="48">
        <v>7</v>
      </c>
      <c r="M301" s="48">
        <f t="shared" si="38"/>
        <v>21000</v>
      </c>
      <c r="N301" s="49">
        <v>150</v>
      </c>
      <c r="O301" s="50">
        <f t="shared" si="39"/>
        <v>9000</v>
      </c>
      <c r="P301" s="49">
        <v>7</v>
      </c>
      <c r="Q301" s="50">
        <f t="shared" si="40"/>
        <v>4550</v>
      </c>
      <c r="R301" s="49">
        <v>70</v>
      </c>
      <c r="S301" s="4">
        <f t="shared" si="41"/>
        <v>11900</v>
      </c>
    </row>
    <row r="302" spans="1:19" ht="15.75" hidden="1" customHeight="1" x14ac:dyDescent="0.25">
      <c r="A302" s="86"/>
      <c r="B302" s="87"/>
      <c r="C302" s="87"/>
      <c r="D302" s="87"/>
      <c r="E302" s="87"/>
      <c r="F302" s="48">
        <v>10</v>
      </c>
      <c r="G302" s="48">
        <f t="shared" si="35"/>
        <v>3000</v>
      </c>
      <c r="H302" s="48">
        <v>15</v>
      </c>
      <c r="I302" s="48">
        <f t="shared" si="36"/>
        <v>750</v>
      </c>
      <c r="J302" s="48">
        <v>10</v>
      </c>
      <c r="K302" s="48">
        <f t="shared" si="37"/>
        <v>1500</v>
      </c>
      <c r="L302" s="48">
        <v>5</v>
      </c>
      <c r="M302" s="48">
        <f t="shared" si="38"/>
        <v>15000</v>
      </c>
      <c r="N302" s="49">
        <v>130</v>
      </c>
      <c r="O302" s="50">
        <f t="shared" si="39"/>
        <v>7800</v>
      </c>
      <c r="P302" s="49">
        <v>5</v>
      </c>
      <c r="Q302" s="50">
        <f t="shared" si="40"/>
        <v>3250</v>
      </c>
      <c r="R302" s="49">
        <v>50</v>
      </c>
      <c r="S302" s="4">
        <f t="shared" si="41"/>
        <v>8500</v>
      </c>
    </row>
    <row r="303" spans="1:19" ht="15.75" hidden="1" customHeight="1" x14ac:dyDescent="0.25">
      <c r="A303" s="86"/>
      <c r="B303" s="87"/>
      <c r="C303" s="87"/>
      <c r="D303" s="87"/>
      <c r="E303" s="87"/>
      <c r="F303" s="49">
        <v>15</v>
      </c>
      <c r="G303" s="48">
        <f t="shared" si="35"/>
        <v>4500</v>
      </c>
      <c r="H303" s="48">
        <v>20</v>
      </c>
      <c r="I303" s="48">
        <f t="shared" si="36"/>
        <v>1000</v>
      </c>
      <c r="J303" s="49">
        <v>15</v>
      </c>
      <c r="K303" s="48">
        <f t="shared" si="37"/>
        <v>2250</v>
      </c>
      <c r="L303" s="48">
        <v>7</v>
      </c>
      <c r="M303" s="48">
        <f t="shared" si="38"/>
        <v>21000</v>
      </c>
      <c r="N303" s="49">
        <v>150</v>
      </c>
      <c r="O303" s="50">
        <f t="shared" si="39"/>
        <v>9000</v>
      </c>
      <c r="P303" s="49">
        <v>7</v>
      </c>
      <c r="Q303" s="50">
        <f t="shared" si="40"/>
        <v>4550</v>
      </c>
      <c r="R303" s="49">
        <v>70</v>
      </c>
      <c r="S303" s="4">
        <f t="shared" si="41"/>
        <v>11900</v>
      </c>
    </row>
    <row r="304" spans="1:19" ht="15.75" hidden="1" customHeight="1" x14ac:dyDescent="0.25">
      <c r="A304" s="86"/>
      <c r="B304" s="87"/>
      <c r="C304" s="87"/>
      <c r="D304" s="87"/>
      <c r="E304" s="87"/>
      <c r="F304" s="48">
        <v>10</v>
      </c>
      <c r="G304" s="48">
        <f t="shared" si="35"/>
        <v>3000</v>
      </c>
      <c r="H304" s="48">
        <v>15</v>
      </c>
      <c r="I304" s="48">
        <f t="shared" si="36"/>
        <v>750</v>
      </c>
      <c r="J304" s="48">
        <v>10</v>
      </c>
      <c r="K304" s="48">
        <f t="shared" si="37"/>
        <v>1500</v>
      </c>
      <c r="L304" s="48">
        <v>5</v>
      </c>
      <c r="M304" s="48">
        <f t="shared" si="38"/>
        <v>15000</v>
      </c>
      <c r="N304" s="49">
        <v>130</v>
      </c>
      <c r="O304" s="50">
        <f t="shared" si="39"/>
        <v>7800</v>
      </c>
      <c r="P304" s="49">
        <v>5</v>
      </c>
      <c r="Q304" s="50">
        <f t="shared" si="40"/>
        <v>3250</v>
      </c>
      <c r="R304" s="49">
        <v>50</v>
      </c>
      <c r="S304" s="4">
        <f t="shared" si="41"/>
        <v>8500</v>
      </c>
    </row>
    <row r="305" spans="1:19" ht="15.75" hidden="1" customHeight="1" x14ac:dyDescent="0.25">
      <c r="A305" s="86"/>
      <c r="B305" s="87"/>
      <c r="C305" s="87"/>
      <c r="D305" s="87"/>
      <c r="E305" s="87"/>
      <c r="F305" s="48">
        <v>10</v>
      </c>
      <c r="G305" s="48">
        <f t="shared" si="35"/>
        <v>3000</v>
      </c>
      <c r="H305" s="48">
        <v>15</v>
      </c>
      <c r="I305" s="48">
        <f t="shared" si="36"/>
        <v>750</v>
      </c>
      <c r="J305" s="48">
        <v>10</v>
      </c>
      <c r="K305" s="48">
        <f t="shared" si="37"/>
        <v>1500</v>
      </c>
      <c r="L305" s="48">
        <v>5</v>
      </c>
      <c r="M305" s="48">
        <f t="shared" si="38"/>
        <v>15000</v>
      </c>
      <c r="N305" s="49">
        <v>130</v>
      </c>
      <c r="O305" s="50">
        <f t="shared" si="39"/>
        <v>7800</v>
      </c>
      <c r="P305" s="49">
        <v>5</v>
      </c>
      <c r="Q305" s="50">
        <f t="shared" si="40"/>
        <v>3250</v>
      </c>
      <c r="R305" s="49">
        <v>50</v>
      </c>
      <c r="S305" s="4">
        <f t="shared" si="41"/>
        <v>8500</v>
      </c>
    </row>
    <row r="306" spans="1:19" ht="45.75" customHeight="1" x14ac:dyDescent="0.25">
      <c r="A306" s="86"/>
      <c r="B306" s="87"/>
      <c r="C306" s="87"/>
      <c r="D306" s="87"/>
      <c r="E306" s="87"/>
      <c r="F306" s="48" t="s">
        <v>823</v>
      </c>
      <c r="G306" s="48"/>
      <c r="H306" s="48" t="s">
        <v>824</v>
      </c>
      <c r="I306" s="48"/>
      <c r="J306" s="48" t="s">
        <v>825</v>
      </c>
      <c r="K306" s="48"/>
      <c r="L306" s="48" t="s">
        <v>826</v>
      </c>
      <c r="M306" s="48"/>
      <c r="N306" s="49" t="s">
        <v>882</v>
      </c>
      <c r="O306" s="50"/>
      <c r="P306" s="49" t="s">
        <v>827</v>
      </c>
      <c r="Q306" s="50"/>
      <c r="R306" s="49" t="s">
        <v>828</v>
      </c>
      <c r="S306" s="41"/>
    </row>
    <row r="307" spans="1:19" s="9" customFormat="1" ht="18.75" x14ac:dyDescent="0.25">
      <c r="A307" s="3"/>
      <c r="B307" s="7" t="s">
        <v>20</v>
      </c>
      <c r="C307" s="7"/>
      <c r="D307" s="7"/>
      <c r="E307" s="7"/>
      <c r="F307" s="7">
        <f>SUM(F287:F305)</f>
        <v>330</v>
      </c>
      <c r="G307" s="7">
        <f t="shared" ref="G307:S307" si="43">SUM(G287:G305)</f>
        <v>99000</v>
      </c>
      <c r="H307" s="7">
        <f>SUM(H287:H305)</f>
        <v>425</v>
      </c>
      <c r="I307" s="7">
        <f t="shared" si="43"/>
        <v>21250</v>
      </c>
      <c r="J307" s="7">
        <f>SUM(J287:J305)</f>
        <v>330</v>
      </c>
      <c r="K307" s="7">
        <f t="shared" si="43"/>
        <v>49500</v>
      </c>
      <c r="L307" s="7">
        <f>SUM(L287:L305)</f>
        <v>151</v>
      </c>
      <c r="M307" s="7">
        <f t="shared" si="43"/>
        <v>453000</v>
      </c>
      <c r="N307" s="7">
        <f>SUM(N287:N305)</f>
        <v>3150</v>
      </c>
      <c r="O307" s="7">
        <f t="shared" si="43"/>
        <v>189000</v>
      </c>
      <c r="P307" s="7">
        <f>SUM(P287:P305)</f>
        <v>151</v>
      </c>
      <c r="Q307" s="7">
        <f t="shared" si="43"/>
        <v>98150</v>
      </c>
      <c r="R307" s="7">
        <f>SUM(R287:R305)</f>
        <v>1510</v>
      </c>
      <c r="S307" s="7">
        <f t="shared" si="43"/>
        <v>256700</v>
      </c>
    </row>
    <row r="308" spans="1:19" ht="45" customHeight="1" x14ac:dyDescent="0.25">
      <c r="A308" s="3"/>
      <c r="B308" s="101" t="s">
        <v>283</v>
      </c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4"/>
    </row>
    <row r="309" spans="1:19" ht="30" customHeight="1" x14ac:dyDescent="0.25">
      <c r="A309" s="86">
        <v>15</v>
      </c>
      <c r="B309" s="87" t="s">
        <v>829</v>
      </c>
      <c r="C309" s="85"/>
      <c r="D309" s="85"/>
      <c r="E309" s="85"/>
      <c r="F309" s="48">
        <f>SUM(F310:F313)</f>
        <v>55</v>
      </c>
      <c r="G309" s="48">
        <f t="shared" si="35"/>
        <v>16500</v>
      </c>
      <c r="H309" s="48">
        <f>SUM(H310:H313)</f>
        <v>75</v>
      </c>
      <c r="I309" s="48">
        <f t="shared" si="36"/>
        <v>3750</v>
      </c>
      <c r="J309" s="49">
        <f>SUM(J310:J313)</f>
        <v>55</v>
      </c>
      <c r="K309" s="48">
        <f t="shared" si="37"/>
        <v>8250</v>
      </c>
      <c r="L309" s="48">
        <f>SUM(L310:L313)</f>
        <v>26</v>
      </c>
      <c r="M309" s="48">
        <f t="shared" si="38"/>
        <v>78000</v>
      </c>
      <c r="N309" s="49">
        <f>SUM(N310:N313)</f>
        <v>580</v>
      </c>
      <c r="O309" s="50">
        <f t="shared" si="39"/>
        <v>34800</v>
      </c>
      <c r="P309" s="49">
        <f>SUM(P310:P313)</f>
        <v>26</v>
      </c>
      <c r="Q309" s="50">
        <f t="shared" si="40"/>
        <v>16900</v>
      </c>
      <c r="R309" s="49">
        <f>SUM(R310:R313)</f>
        <v>260</v>
      </c>
      <c r="S309" s="4">
        <f t="shared" si="41"/>
        <v>44200</v>
      </c>
    </row>
    <row r="310" spans="1:19" ht="15.75" hidden="1" customHeight="1" x14ac:dyDescent="0.25">
      <c r="A310" s="86"/>
      <c r="B310" s="87"/>
      <c r="C310" s="49">
        <v>534</v>
      </c>
      <c r="D310" s="49">
        <v>284</v>
      </c>
      <c r="E310" s="49">
        <v>250</v>
      </c>
      <c r="F310" s="49">
        <v>20</v>
      </c>
      <c r="G310" s="48">
        <f t="shared" si="35"/>
        <v>6000</v>
      </c>
      <c r="H310" s="48">
        <v>25</v>
      </c>
      <c r="I310" s="48">
        <f t="shared" si="36"/>
        <v>1250</v>
      </c>
      <c r="J310" s="49">
        <v>20</v>
      </c>
      <c r="K310" s="48">
        <f t="shared" si="37"/>
        <v>3000</v>
      </c>
      <c r="L310" s="48">
        <v>9</v>
      </c>
      <c r="M310" s="48">
        <f t="shared" si="38"/>
        <v>27000</v>
      </c>
      <c r="N310" s="49">
        <v>180</v>
      </c>
      <c r="O310" s="50">
        <f t="shared" si="39"/>
        <v>10800</v>
      </c>
      <c r="P310" s="49">
        <v>9</v>
      </c>
      <c r="Q310" s="50">
        <f t="shared" si="40"/>
        <v>5850</v>
      </c>
      <c r="R310" s="49">
        <v>90</v>
      </c>
      <c r="S310" s="4">
        <f t="shared" si="41"/>
        <v>15300</v>
      </c>
    </row>
    <row r="311" spans="1:19" ht="15.75" hidden="1" customHeight="1" x14ac:dyDescent="0.25">
      <c r="A311" s="86"/>
      <c r="B311" s="87"/>
      <c r="C311" s="49">
        <v>350</v>
      </c>
      <c r="D311" s="49">
        <v>183</v>
      </c>
      <c r="E311" s="49">
        <v>167</v>
      </c>
      <c r="F311" s="49">
        <v>15</v>
      </c>
      <c r="G311" s="48">
        <f t="shared" si="35"/>
        <v>4500</v>
      </c>
      <c r="H311" s="48">
        <v>20</v>
      </c>
      <c r="I311" s="48">
        <f t="shared" si="36"/>
        <v>1000</v>
      </c>
      <c r="J311" s="49">
        <v>15</v>
      </c>
      <c r="K311" s="48">
        <f t="shared" si="37"/>
        <v>2250</v>
      </c>
      <c r="L311" s="48">
        <v>7</v>
      </c>
      <c r="M311" s="48">
        <f t="shared" si="38"/>
        <v>21000</v>
      </c>
      <c r="N311" s="49">
        <v>150</v>
      </c>
      <c r="O311" s="50">
        <f t="shared" si="39"/>
        <v>9000</v>
      </c>
      <c r="P311" s="49">
        <v>7</v>
      </c>
      <c r="Q311" s="50">
        <f t="shared" si="40"/>
        <v>4550</v>
      </c>
      <c r="R311" s="49">
        <v>70</v>
      </c>
      <c r="S311" s="4">
        <f t="shared" si="41"/>
        <v>11900</v>
      </c>
    </row>
    <row r="312" spans="1:19" ht="15.75" hidden="1" customHeight="1" x14ac:dyDescent="0.25">
      <c r="A312" s="86"/>
      <c r="B312" s="87"/>
      <c r="C312" s="49">
        <v>294</v>
      </c>
      <c r="D312" s="49">
        <v>148</v>
      </c>
      <c r="E312" s="49">
        <v>146</v>
      </c>
      <c r="F312" s="49">
        <v>15</v>
      </c>
      <c r="G312" s="48">
        <f t="shared" si="35"/>
        <v>4500</v>
      </c>
      <c r="H312" s="48">
        <v>20</v>
      </c>
      <c r="I312" s="48">
        <f t="shared" si="36"/>
        <v>1000</v>
      </c>
      <c r="J312" s="49">
        <v>15</v>
      </c>
      <c r="K312" s="48">
        <f t="shared" si="37"/>
        <v>2250</v>
      </c>
      <c r="L312" s="48">
        <v>7</v>
      </c>
      <c r="M312" s="48">
        <f t="shared" si="38"/>
        <v>21000</v>
      </c>
      <c r="N312" s="49">
        <v>150</v>
      </c>
      <c r="O312" s="50">
        <f t="shared" si="39"/>
        <v>9000</v>
      </c>
      <c r="P312" s="49">
        <v>7</v>
      </c>
      <c r="Q312" s="50">
        <f t="shared" si="40"/>
        <v>4550</v>
      </c>
      <c r="R312" s="49">
        <v>70</v>
      </c>
      <c r="S312" s="4">
        <f t="shared" si="41"/>
        <v>11900</v>
      </c>
    </row>
    <row r="313" spans="1:19" ht="15.75" hidden="1" customHeight="1" x14ac:dyDescent="0.25">
      <c r="A313" s="86"/>
      <c r="B313" s="87"/>
      <c r="C313" s="49">
        <v>70</v>
      </c>
      <c r="D313" s="49">
        <v>30</v>
      </c>
      <c r="E313" s="49">
        <v>40</v>
      </c>
      <c r="F313" s="49">
        <v>5</v>
      </c>
      <c r="G313" s="48">
        <f t="shared" si="35"/>
        <v>1500</v>
      </c>
      <c r="H313" s="48">
        <v>10</v>
      </c>
      <c r="I313" s="48">
        <f t="shared" si="36"/>
        <v>500</v>
      </c>
      <c r="J313" s="49">
        <v>5</v>
      </c>
      <c r="K313" s="48">
        <f t="shared" si="37"/>
        <v>750</v>
      </c>
      <c r="L313" s="48">
        <v>3</v>
      </c>
      <c r="M313" s="48">
        <f t="shared" si="38"/>
        <v>9000</v>
      </c>
      <c r="N313" s="49">
        <v>100</v>
      </c>
      <c r="O313" s="50">
        <f t="shared" si="39"/>
        <v>6000</v>
      </c>
      <c r="P313" s="49">
        <v>3</v>
      </c>
      <c r="Q313" s="50">
        <f t="shared" si="40"/>
        <v>1950</v>
      </c>
      <c r="R313" s="49">
        <v>30</v>
      </c>
      <c r="S313" s="4">
        <f t="shared" si="41"/>
        <v>5100</v>
      </c>
    </row>
    <row r="314" spans="1:19" ht="15.75" hidden="1" customHeight="1" x14ac:dyDescent="0.25">
      <c r="A314" s="86"/>
      <c r="B314" s="87"/>
      <c r="C314" s="49">
        <v>250</v>
      </c>
      <c r="D314" s="49">
        <v>124</v>
      </c>
      <c r="E314" s="49">
        <v>126</v>
      </c>
      <c r="F314" s="49"/>
      <c r="G314" s="48">
        <f t="shared" si="35"/>
        <v>0</v>
      </c>
      <c r="H314" s="48"/>
      <c r="I314" s="48">
        <f t="shared" si="36"/>
        <v>0</v>
      </c>
      <c r="J314" s="49"/>
      <c r="K314" s="48">
        <f t="shared" si="37"/>
        <v>0</v>
      </c>
      <c r="L314" s="48"/>
      <c r="M314" s="48">
        <f t="shared" si="38"/>
        <v>0</v>
      </c>
      <c r="N314" s="49"/>
      <c r="O314" s="50">
        <f t="shared" si="39"/>
        <v>0</v>
      </c>
      <c r="P314" s="49"/>
      <c r="Q314" s="50">
        <f t="shared" si="40"/>
        <v>0</v>
      </c>
      <c r="R314" s="49"/>
      <c r="S314" s="4">
        <f t="shared" si="41"/>
        <v>0</v>
      </c>
    </row>
    <row r="315" spans="1:19" ht="42" customHeight="1" x14ac:dyDescent="0.25">
      <c r="A315" s="86"/>
      <c r="B315" s="87"/>
      <c r="C315" s="49"/>
      <c r="D315" s="49"/>
      <c r="E315" s="49"/>
      <c r="F315" s="49" t="s">
        <v>562</v>
      </c>
      <c r="G315" s="48"/>
      <c r="H315" s="48" t="s">
        <v>838</v>
      </c>
      <c r="I315" s="48"/>
      <c r="J315" s="49" t="s">
        <v>839</v>
      </c>
      <c r="K315" s="48"/>
      <c r="L315" s="48" t="s">
        <v>840</v>
      </c>
      <c r="M315" s="48"/>
      <c r="N315" s="49" t="s">
        <v>884</v>
      </c>
      <c r="O315" s="50"/>
      <c r="P315" s="49" t="s">
        <v>841</v>
      </c>
      <c r="Q315" s="50"/>
      <c r="R315" s="49" t="s">
        <v>883</v>
      </c>
      <c r="S315" s="41"/>
    </row>
    <row r="316" spans="1:19" ht="30" customHeight="1" x14ac:dyDescent="0.25">
      <c r="A316" s="86">
        <v>16</v>
      </c>
      <c r="B316" s="87" t="s">
        <v>830</v>
      </c>
      <c r="C316" s="85"/>
      <c r="D316" s="85"/>
      <c r="E316" s="85"/>
      <c r="F316" s="48">
        <f>SUM(F317:F328)</f>
        <v>190</v>
      </c>
      <c r="G316" s="48"/>
      <c r="H316" s="48">
        <f>SUM(H317:H328)</f>
        <v>245</v>
      </c>
      <c r="I316" s="48"/>
      <c r="J316" s="49">
        <f>SUM(J317:J328)</f>
        <v>190</v>
      </c>
      <c r="K316" s="48"/>
      <c r="L316" s="48">
        <f>SUM(L317:L328)</f>
        <v>87</v>
      </c>
      <c r="M316" s="48"/>
      <c r="N316" s="49">
        <f>SUM(N317:N328)</f>
        <v>1840</v>
      </c>
      <c r="O316" s="50"/>
      <c r="P316" s="49">
        <f>SUM(P317:P328)</f>
        <v>87</v>
      </c>
      <c r="Q316" s="50"/>
      <c r="R316" s="49">
        <f>SUM(R317:R328)</f>
        <v>870</v>
      </c>
      <c r="S316" s="4"/>
    </row>
    <row r="317" spans="1:19" ht="15.75" hidden="1" customHeight="1" x14ac:dyDescent="0.25">
      <c r="A317" s="86"/>
      <c r="B317" s="87"/>
      <c r="C317" s="49">
        <v>500</v>
      </c>
      <c r="D317" s="49">
        <v>270</v>
      </c>
      <c r="E317" s="49">
        <v>266</v>
      </c>
      <c r="F317" s="49"/>
      <c r="G317" s="48">
        <f t="shared" si="35"/>
        <v>0</v>
      </c>
      <c r="H317" s="48"/>
      <c r="I317" s="48">
        <f t="shared" si="36"/>
        <v>0</v>
      </c>
      <c r="J317" s="49"/>
      <c r="K317" s="48">
        <f t="shared" si="37"/>
        <v>0</v>
      </c>
      <c r="L317" s="48"/>
      <c r="M317" s="48">
        <f t="shared" si="38"/>
        <v>0</v>
      </c>
      <c r="N317" s="49"/>
      <c r="O317" s="50">
        <f t="shared" si="39"/>
        <v>0</v>
      </c>
      <c r="P317" s="49"/>
      <c r="Q317" s="50">
        <f t="shared" si="40"/>
        <v>0</v>
      </c>
      <c r="R317" s="49"/>
      <c r="S317" s="4">
        <f t="shared" si="41"/>
        <v>0</v>
      </c>
    </row>
    <row r="318" spans="1:19" ht="15.75" hidden="1" customHeight="1" x14ac:dyDescent="0.25">
      <c r="A318" s="86"/>
      <c r="B318" s="87"/>
      <c r="C318" s="49">
        <v>347</v>
      </c>
      <c r="D318" s="49">
        <v>204</v>
      </c>
      <c r="E318" s="49">
        <v>197</v>
      </c>
      <c r="F318" s="49">
        <v>15</v>
      </c>
      <c r="G318" s="48">
        <f t="shared" si="35"/>
        <v>4500</v>
      </c>
      <c r="H318" s="48">
        <v>20</v>
      </c>
      <c r="I318" s="48">
        <f t="shared" si="36"/>
        <v>1000</v>
      </c>
      <c r="J318" s="49">
        <v>15</v>
      </c>
      <c r="K318" s="48">
        <f t="shared" si="37"/>
        <v>2250</v>
      </c>
      <c r="L318" s="48">
        <v>7</v>
      </c>
      <c r="M318" s="48">
        <f t="shared" si="38"/>
        <v>21000</v>
      </c>
      <c r="N318" s="49">
        <v>150</v>
      </c>
      <c r="O318" s="50">
        <f t="shared" si="39"/>
        <v>9000</v>
      </c>
      <c r="P318" s="49">
        <v>7</v>
      </c>
      <c r="Q318" s="50">
        <f t="shared" si="40"/>
        <v>4550</v>
      </c>
      <c r="R318" s="49">
        <v>70</v>
      </c>
      <c r="S318" s="4">
        <f t="shared" si="41"/>
        <v>11900</v>
      </c>
    </row>
    <row r="319" spans="1:19" ht="15.75" hidden="1" customHeight="1" x14ac:dyDescent="0.25">
      <c r="A319" s="86"/>
      <c r="B319" s="87"/>
      <c r="C319" s="49">
        <v>103</v>
      </c>
      <c r="D319" s="49">
        <v>60</v>
      </c>
      <c r="E319" s="49">
        <v>53</v>
      </c>
      <c r="F319" s="48">
        <v>10</v>
      </c>
      <c r="G319" s="48">
        <f t="shared" si="35"/>
        <v>3000</v>
      </c>
      <c r="H319" s="48">
        <v>15</v>
      </c>
      <c r="I319" s="48">
        <f t="shared" si="36"/>
        <v>750</v>
      </c>
      <c r="J319" s="48">
        <v>10</v>
      </c>
      <c r="K319" s="48">
        <f t="shared" si="37"/>
        <v>1500</v>
      </c>
      <c r="L319" s="48">
        <v>5</v>
      </c>
      <c r="M319" s="48">
        <f t="shared" si="38"/>
        <v>15000</v>
      </c>
      <c r="N319" s="49">
        <v>130</v>
      </c>
      <c r="O319" s="50">
        <f t="shared" si="39"/>
        <v>7800</v>
      </c>
      <c r="P319" s="49">
        <v>5</v>
      </c>
      <c r="Q319" s="50">
        <f t="shared" si="40"/>
        <v>3250</v>
      </c>
      <c r="R319" s="49">
        <v>50</v>
      </c>
      <c r="S319" s="4">
        <f t="shared" si="41"/>
        <v>8500</v>
      </c>
    </row>
    <row r="320" spans="1:19" ht="15.75" hidden="1" customHeight="1" x14ac:dyDescent="0.25">
      <c r="A320" s="86"/>
      <c r="B320" s="87"/>
      <c r="C320" s="49">
        <v>109</v>
      </c>
      <c r="D320" s="49">
        <v>54</v>
      </c>
      <c r="E320" s="49">
        <v>55</v>
      </c>
      <c r="F320" s="48">
        <v>10</v>
      </c>
      <c r="G320" s="48">
        <f t="shared" si="35"/>
        <v>3000</v>
      </c>
      <c r="H320" s="48">
        <v>15</v>
      </c>
      <c r="I320" s="48">
        <f t="shared" si="36"/>
        <v>750</v>
      </c>
      <c r="J320" s="48">
        <v>10</v>
      </c>
      <c r="K320" s="48">
        <f t="shared" si="37"/>
        <v>1500</v>
      </c>
      <c r="L320" s="48">
        <v>5</v>
      </c>
      <c r="M320" s="48">
        <f t="shared" si="38"/>
        <v>15000</v>
      </c>
      <c r="N320" s="49">
        <v>130</v>
      </c>
      <c r="O320" s="50">
        <f t="shared" si="39"/>
        <v>7800</v>
      </c>
      <c r="P320" s="49">
        <v>5</v>
      </c>
      <c r="Q320" s="50">
        <f t="shared" si="40"/>
        <v>3250</v>
      </c>
      <c r="R320" s="49">
        <v>50</v>
      </c>
      <c r="S320" s="4">
        <f t="shared" si="41"/>
        <v>8500</v>
      </c>
    </row>
    <row r="321" spans="1:19" ht="15.75" hidden="1" customHeight="1" x14ac:dyDescent="0.25">
      <c r="A321" s="86"/>
      <c r="B321" s="87"/>
      <c r="C321" s="49">
        <v>417</v>
      </c>
      <c r="D321" s="49">
        <v>197</v>
      </c>
      <c r="E321" s="49">
        <v>220</v>
      </c>
      <c r="F321" s="49">
        <v>15</v>
      </c>
      <c r="G321" s="48">
        <f t="shared" si="35"/>
        <v>4500</v>
      </c>
      <c r="H321" s="48">
        <v>20</v>
      </c>
      <c r="I321" s="48">
        <f t="shared" si="36"/>
        <v>1000</v>
      </c>
      <c r="J321" s="49">
        <v>15</v>
      </c>
      <c r="K321" s="48">
        <f t="shared" si="37"/>
        <v>2250</v>
      </c>
      <c r="L321" s="48">
        <v>7</v>
      </c>
      <c r="M321" s="48">
        <f t="shared" si="38"/>
        <v>21000</v>
      </c>
      <c r="N321" s="49">
        <v>150</v>
      </c>
      <c r="O321" s="50">
        <f t="shared" si="39"/>
        <v>9000</v>
      </c>
      <c r="P321" s="49">
        <v>7</v>
      </c>
      <c r="Q321" s="50">
        <f t="shared" si="40"/>
        <v>4550</v>
      </c>
      <c r="R321" s="49">
        <v>70</v>
      </c>
      <c r="S321" s="4">
        <f t="shared" si="41"/>
        <v>11900</v>
      </c>
    </row>
    <row r="322" spans="1:19" ht="15.75" hidden="1" customHeight="1" x14ac:dyDescent="0.25">
      <c r="A322" s="86"/>
      <c r="B322" s="87"/>
      <c r="C322" s="49">
        <v>2699</v>
      </c>
      <c r="D322" s="49">
        <v>1515</v>
      </c>
      <c r="E322" s="49">
        <v>1286</v>
      </c>
      <c r="F322" s="49">
        <v>35</v>
      </c>
      <c r="G322" s="48">
        <f t="shared" si="35"/>
        <v>10500</v>
      </c>
      <c r="H322" s="48">
        <v>40</v>
      </c>
      <c r="I322" s="48">
        <f t="shared" si="36"/>
        <v>2000</v>
      </c>
      <c r="J322" s="49">
        <v>35</v>
      </c>
      <c r="K322" s="48">
        <f t="shared" si="37"/>
        <v>5250</v>
      </c>
      <c r="L322" s="48">
        <v>15</v>
      </c>
      <c r="M322" s="48">
        <f t="shared" si="38"/>
        <v>45000</v>
      </c>
      <c r="N322" s="49">
        <v>270</v>
      </c>
      <c r="O322" s="50">
        <f t="shared" si="39"/>
        <v>16200</v>
      </c>
      <c r="P322" s="49">
        <v>15</v>
      </c>
      <c r="Q322" s="50">
        <f t="shared" si="40"/>
        <v>9750</v>
      </c>
      <c r="R322" s="49">
        <v>150</v>
      </c>
      <c r="S322" s="4">
        <f t="shared" si="41"/>
        <v>25500</v>
      </c>
    </row>
    <row r="323" spans="1:19" ht="15.75" hidden="1" customHeight="1" x14ac:dyDescent="0.25">
      <c r="A323" s="86"/>
      <c r="B323" s="87"/>
      <c r="C323" s="49">
        <v>137</v>
      </c>
      <c r="D323" s="49">
        <v>54</v>
      </c>
      <c r="E323" s="49">
        <v>75</v>
      </c>
      <c r="F323" s="48">
        <v>10</v>
      </c>
      <c r="G323" s="48">
        <f t="shared" si="35"/>
        <v>3000</v>
      </c>
      <c r="H323" s="48">
        <v>15</v>
      </c>
      <c r="I323" s="48">
        <f t="shared" si="36"/>
        <v>750</v>
      </c>
      <c r="J323" s="48">
        <v>10</v>
      </c>
      <c r="K323" s="48">
        <f t="shared" si="37"/>
        <v>1500</v>
      </c>
      <c r="L323" s="48">
        <v>5</v>
      </c>
      <c r="M323" s="48">
        <f t="shared" si="38"/>
        <v>15000</v>
      </c>
      <c r="N323" s="49">
        <v>130</v>
      </c>
      <c r="O323" s="50">
        <f t="shared" si="39"/>
        <v>7800</v>
      </c>
      <c r="P323" s="49">
        <v>5</v>
      </c>
      <c r="Q323" s="50">
        <f t="shared" si="40"/>
        <v>3250</v>
      </c>
      <c r="R323" s="49">
        <v>50</v>
      </c>
      <c r="S323" s="4">
        <f t="shared" si="41"/>
        <v>8500</v>
      </c>
    </row>
    <row r="324" spans="1:19" ht="15.75" hidden="1" customHeight="1" x14ac:dyDescent="0.25">
      <c r="A324" s="86"/>
      <c r="B324" s="87"/>
      <c r="C324" s="49">
        <v>489</v>
      </c>
      <c r="D324" s="49">
        <v>248</v>
      </c>
      <c r="E324" s="49">
        <v>242</v>
      </c>
      <c r="F324" s="49">
        <v>15</v>
      </c>
      <c r="G324" s="48">
        <f t="shared" si="35"/>
        <v>4500</v>
      </c>
      <c r="H324" s="48">
        <v>20</v>
      </c>
      <c r="I324" s="48">
        <f t="shared" si="36"/>
        <v>1000</v>
      </c>
      <c r="J324" s="49">
        <v>15</v>
      </c>
      <c r="K324" s="48">
        <f t="shared" si="37"/>
        <v>2250</v>
      </c>
      <c r="L324" s="48">
        <v>7</v>
      </c>
      <c r="M324" s="48">
        <f t="shared" si="38"/>
        <v>21000</v>
      </c>
      <c r="N324" s="49">
        <v>150</v>
      </c>
      <c r="O324" s="50">
        <f t="shared" si="39"/>
        <v>9000</v>
      </c>
      <c r="P324" s="49">
        <v>7</v>
      </c>
      <c r="Q324" s="50">
        <f t="shared" si="40"/>
        <v>4550</v>
      </c>
      <c r="R324" s="49">
        <v>70</v>
      </c>
      <c r="S324" s="4">
        <f t="shared" si="41"/>
        <v>11900</v>
      </c>
    </row>
    <row r="325" spans="1:19" ht="15.75" hidden="1" customHeight="1" x14ac:dyDescent="0.25">
      <c r="A325" s="86"/>
      <c r="B325" s="87"/>
      <c r="C325" s="49">
        <v>204</v>
      </c>
      <c r="D325" s="49">
        <v>117</v>
      </c>
      <c r="E325" s="49">
        <v>93</v>
      </c>
      <c r="F325" s="48">
        <v>10</v>
      </c>
      <c r="G325" s="48">
        <f t="shared" si="35"/>
        <v>3000</v>
      </c>
      <c r="H325" s="48">
        <v>15</v>
      </c>
      <c r="I325" s="48">
        <f t="shared" si="36"/>
        <v>750</v>
      </c>
      <c r="J325" s="48">
        <v>10</v>
      </c>
      <c r="K325" s="48">
        <f t="shared" si="37"/>
        <v>1500</v>
      </c>
      <c r="L325" s="48">
        <v>5</v>
      </c>
      <c r="M325" s="48">
        <f t="shared" si="38"/>
        <v>15000</v>
      </c>
      <c r="N325" s="49">
        <v>130</v>
      </c>
      <c r="O325" s="50">
        <f t="shared" si="39"/>
        <v>7800</v>
      </c>
      <c r="P325" s="49">
        <v>5</v>
      </c>
      <c r="Q325" s="50">
        <f t="shared" si="40"/>
        <v>3250</v>
      </c>
      <c r="R325" s="49">
        <v>50</v>
      </c>
      <c r="S325" s="4">
        <f t="shared" si="41"/>
        <v>8500</v>
      </c>
    </row>
    <row r="326" spans="1:19" ht="15.75" hidden="1" customHeight="1" x14ac:dyDescent="0.25">
      <c r="A326" s="86"/>
      <c r="B326" s="87"/>
      <c r="C326" s="49">
        <v>279</v>
      </c>
      <c r="D326" s="49">
        <v>145</v>
      </c>
      <c r="E326" s="49">
        <v>134</v>
      </c>
      <c r="F326" s="49">
        <v>15</v>
      </c>
      <c r="G326" s="48">
        <f t="shared" si="35"/>
        <v>4500</v>
      </c>
      <c r="H326" s="48">
        <v>20</v>
      </c>
      <c r="I326" s="48">
        <f t="shared" si="36"/>
        <v>1000</v>
      </c>
      <c r="J326" s="49">
        <v>15</v>
      </c>
      <c r="K326" s="48">
        <f t="shared" si="37"/>
        <v>2250</v>
      </c>
      <c r="L326" s="48">
        <v>7</v>
      </c>
      <c r="M326" s="48">
        <f t="shared" si="38"/>
        <v>21000</v>
      </c>
      <c r="N326" s="49">
        <v>150</v>
      </c>
      <c r="O326" s="50">
        <f t="shared" si="39"/>
        <v>9000</v>
      </c>
      <c r="P326" s="49">
        <v>7</v>
      </c>
      <c r="Q326" s="50">
        <f t="shared" si="40"/>
        <v>4550</v>
      </c>
      <c r="R326" s="49">
        <v>70</v>
      </c>
      <c r="S326" s="4">
        <f t="shared" si="41"/>
        <v>11900</v>
      </c>
    </row>
    <row r="327" spans="1:19" ht="15.75" hidden="1" customHeight="1" x14ac:dyDescent="0.25">
      <c r="A327" s="86"/>
      <c r="B327" s="87"/>
      <c r="C327" s="49">
        <v>752</v>
      </c>
      <c r="D327" s="49">
        <v>382</v>
      </c>
      <c r="E327" s="49">
        <v>370</v>
      </c>
      <c r="F327" s="49">
        <v>25</v>
      </c>
      <c r="G327" s="48">
        <f t="shared" si="35"/>
        <v>7500</v>
      </c>
      <c r="H327" s="48">
        <v>30</v>
      </c>
      <c r="I327" s="48">
        <f t="shared" si="36"/>
        <v>1500</v>
      </c>
      <c r="J327" s="49">
        <v>25</v>
      </c>
      <c r="K327" s="48">
        <f t="shared" si="37"/>
        <v>3750</v>
      </c>
      <c r="L327" s="48">
        <v>11</v>
      </c>
      <c r="M327" s="48">
        <f t="shared" si="38"/>
        <v>33000</v>
      </c>
      <c r="N327" s="49">
        <v>210</v>
      </c>
      <c r="O327" s="50">
        <f t="shared" si="39"/>
        <v>12600</v>
      </c>
      <c r="P327" s="49">
        <v>11</v>
      </c>
      <c r="Q327" s="50">
        <f t="shared" si="40"/>
        <v>7150</v>
      </c>
      <c r="R327" s="49">
        <v>110</v>
      </c>
      <c r="S327" s="4">
        <f t="shared" si="41"/>
        <v>18700</v>
      </c>
    </row>
    <row r="328" spans="1:19" ht="15.75" hidden="1" customHeight="1" x14ac:dyDescent="0.25">
      <c r="A328" s="86"/>
      <c r="B328" s="87"/>
      <c r="C328" s="49">
        <v>1014</v>
      </c>
      <c r="D328" s="49">
        <v>474</v>
      </c>
      <c r="E328" s="49">
        <v>540</v>
      </c>
      <c r="F328" s="49">
        <v>30</v>
      </c>
      <c r="G328" s="48">
        <f t="shared" si="35"/>
        <v>9000</v>
      </c>
      <c r="H328" s="48">
        <v>35</v>
      </c>
      <c r="I328" s="48">
        <f t="shared" si="36"/>
        <v>1750</v>
      </c>
      <c r="J328" s="49">
        <v>30</v>
      </c>
      <c r="K328" s="48">
        <f t="shared" si="37"/>
        <v>4500</v>
      </c>
      <c r="L328" s="48">
        <v>13</v>
      </c>
      <c r="M328" s="48">
        <f t="shared" si="38"/>
        <v>39000</v>
      </c>
      <c r="N328" s="49">
        <v>240</v>
      </c>
      <c r="O328" s="50">
        <f t="shared" si="39"/>
        <v>14400</v>
      </c>
      <c r="P328" s="49">
        <v>13</v>
      </c>
      <c r="Q328" s="50">
        <f t="shared" si="40"/>
        <v>8450</v>
      </c>
      <c r="R328" s="49">
        <v>130</v>
      </c>
      <c r="S328" s="4">
        <f t="shared" si="41"/>
        <v>22100</v>
      </c>
    </row>
    <row r="329" spans="1:19" ht="37.5" customHeight="1" x14ac:dyDescent="0.25">
      <c r="A329" s="86"/>
      <c r="B329" s="87"/>
      <c r="C329" s="49"/>
      <c r="D329" s="49"/>
      <c r="E329" s="49"/>
      <c r="F329" s="49" t="s">
        <v>842</v>
      </c>
      <c r="G329" s="48"/>
      <c r="H329" s="48" t="s">
        <v>887</v>
      </c>
      <c r="I329" s="48"/>
      <c r="J329" s="49" t="s">
        <v>843</v>
      </c>
      <c r="K329" s="48"/>
      <c r="L329" s="48" t="s">
        <v>844</v>
      </c>
      <c r="M329" s="48"/>
      <c r="N329" s="49" t="s">
        <v>845</v>
      </c>
      <c r="O329" s="50"/>
      <c r="P329" s="49" t="s">
        <v>886</v>
      </c>
      <c r="Q329" s="50"/>
      <c r="R329" s="49" t="s">
        <v>885</v>
      </c>
      <c r="S329" s="41"/>
    </row>
    <row r="330" spans="1:19" ht="33.75" customHeight="1" x14ac:dyDescent="0.25">
      <c r="A330" s="86">
        <v>17</v>
      </c>
      <c r="B330" s="87" t="s">
        <v>831</v>
      </c>
      <c r="C330" s="85"/>
      <c r="D330" s="85"/>
      <c r="E330" s="85"/>
      <c r="F330" s="48">
        <f>SUM(F331:F336)</f>
        <v>80</v>
      </c>
      <c r="G330" s="48"/>
      <c r="H330" s="48">
        <f>SUM(H331:H336)</f>
        <v>110</v>
      </c>
      <c r="I330" s="48"/>
      <c r="J330" s="49">
        <f>SUM(J331:J336)</f>
        <v>80</v>
      </c>
      <c r="K330" s="48"/>
      <c r="L330" s="48">
        <f>SUM(L331:L336)</f>
        <v>38</v>
      </c>
      <c r="M330" s="48"/>
      <c r="N330" s="49">
        <f>SUM(N331:N336)</f>
        <v>880</v>
      </c>
      <c r="O330" s="50"/>
      <c r="P330" s="49">
        <f>SUM(P331:P336)</f>
        <v>38</v>
      </c>
      <c r="Q330" s="50"/>
      <c r="R330" s="49">
        <f>SUM(R331:R336)</f>
        <v>380</v>
      </c>
      <c r="S330" s="4"/>
    </row>
    <row r="331" spans="1:19" ht="15.75" hidden="1" customHeight="1" x14ac:dyDescent="0.25">
      <c r="A331" s="86"/>
      <c r="B331" s="87"/>
      <c r="C331" s="49">
        <v>242</v>
      </c>
      <c r="D331" s="49">
        <v>120</v>
      </c>
      <c r="E331" s="49">
        <v>122</v>
      </c>
      <c r="F331" s="48">
        <v>10</v>
      </c>
      <c r="G331" s="48">
        <f t="shared" si="35"/>
        <v>3000</v>
      </c>
      <c r="H331" s="48">
        <v>15</v>
      </c>
      <c r="I331" s="48">
        <f t="shared" si="36"/>
        <v>750</v>
      </c>
      <c r="J331" s="48">
        <v>10</v>
      </c>
      <c r="K331" s="48">
        <f t="shared" si="37"/>
        <v>1500</v>
      </c>
      <c r="L331" s="48">
        <v>5</v>
      </c>
      <c r="M331" s="48">
        <f t="shared" si="38"/>
        <v>15000</v>
      </c>
      <c r="N331" s="49">
        <v>130</v>
      </c>
      <c r="O331" s="50">
        <f t="shared" si="39"/>
        <v>7800</v>
      </c>
      <c r="P331" s="49">
        <v>5</v>
      </c>
      <c r="Q331" s="50">
        <f t="shared" si="40"/>
        <v>3250</v>
      </c>
      <c r="R331" s="49">
        <v>50</v>
      </c>
      <c r="S331" s="4">
        <f t="shared" si="41"/>
        <v>8500</v>
      </c>
    </row>
    <row r="332" spans="1:19" ht="15.75" hidden="1" customHeight="1" x14ac:dyDescent="0.25">
      <c r="A332" s="86"/>
      <c r="B332" s="87"/>
      <c r="C332" s="63">
        <v>439</v>
      </c>
      <c r="D332" s="49">
        <v>221</v>
      </c>
      <c r="E332" s="49">
        <v>216</v>
      </c>
      <c r="F332" s="49">
        <v>15</v>
      </c>
      <c r="G332" s="48">
        <f t="shared" si="35"/>
        <v>4500</v>
      </c>
      <c r="H332" s="48">
        <v>20</v>
      </c>
      <c r="I332" s="48">
        <f t="shared" si="36"/>
        <v>1000</v>
      </c>
      <c r="J332" s="49">
        <v>15</v>
      </c>
      <c r="K332" s="48">
        <f t="shared" si="37"/>
        <v>2250</v>
      </c>
      <c r="L332" s="48">
        <v>7</v>
      </c>
      <c r="M332" s="48">
        <f t="shared" si="38"/>
        <v>21000</v>
      </c>
      <c r="N332" s="49">
        <v>150</v>
      </c>
      <c r="O332" s="50">
        <f t="shared" si="39"/>
        <v>9000</v>
      </c>
      <c r="P332" s="49">
        <v>7</v>
      </c>
      <c r="Q332" s="50">
        <f t="shared" si="40"/>
        <v>4550</v>
      </c>
      <c r="R332" s="49">
        <v>70</v>
      </c>
      <c r="S332" s="4">
        <f t="shared" si="41"/>
        <v>11900</v>
      </c>
    </row>
    <row r="333" spans="1:19" ht="15.75" hidden="1" customHeight="1" x14ac:dyDescent="0.25">
      <c r="A333" s="86"/>
      <c r="B333" s="87"/>
      <c r="C333" s="49">
        <v>165</v>
      </c>
      <c r="D333" s="49">
        <v>89</v>
      </c>
      <c r="E333" s="49">
        <v>76</v>
      </c>
      <c r="F333" s="48">
        <v>10</v>
      </c>
      <c r="G333" s="48">
        <f t="shared" si="35"/>
        <v>3000</v>
      </c>
      <c r="H333" s="48">
        <v>15</v>
      </c>
      <c r="I333" s="48">
        <f t="shared" si="36"/>
        <v>750</v>
      </c>
      <c r="J333" s="48">
        <v>10</v>
      </c>
      <c r="K333" s="48">
        <f t="shared" si="37"/>
        <v>1500</v>
      </c>
      <c r="L333" s="48">
        <v>5</v>
      </c>
      <c r="M333" s="48">
        <f t="shared" si="38"/>
        <v>15000</v>
      </c>
      <c r="N333" s="49">
        <v>130</v>
      </c>
      <c r="O333" s="50">
        <f t="shared" si="39"/>
        <v>7800</v>
      </c>
      <c r="P333" s="49">
        <v>5</v>
      </c>
      <c r="Q333" s="50">
        <f t="shared" si="40"/>
        <v>3250</v>
      </c>
      <c r="R333" s="49">
        <v>50</v>
      </c>
      <c r="S333" s="4">
        <f t="shared" si="41"/>
        <v>8500</v>
      </c>
    </row>
    <row r="334" spans="1:19" ht="15.75" hidden="1" customHeight="1" x14ac:dyDescent="0.25">
      <c r="A334" s="86"/>
      <c r="B334" s="87"/>
      <c r="C334" s="63">
        <v>190</v>
      </c>
      <c r="D334" s="49">
        <v>95</v>
      </c>
      <c r="E334" s="49">
        <v>95</v>
      </c>
      <c r="F334" s="48">
        <v>10</v>
      </c>
      <c r="G334" s="48">
        <f t="shared" si="35"/>
        <v>3000</v>
      </c>
      <c r="H334" s="48">
        <v>15</v>
      </c>
      <c r="I334" s="48">
        <f t="shared" si="36"/>
        <v>750</v>
      </c>
      <c r="J334" s="48">
        <v>10</v>
      </c>
      <c r="K334" s="48">
        <f t="shared" si="37"/>
        <v>1500</v>
      </c>
      <c r="L334" s="48">
        <v>5</v>
      </c>
      <c r="M334" s="48">
        <f t="shared" si="38"/>
        <v>15000</v>
      </c>
      <c r="N334" s="49">
        <v>130</v>
      </c>
      <c r="O334" s="50">
        <f t="shared" si="39"/>
        <v>7800</v>
      </c>
      <c r="P334" s="49">
        <v>5</v>
      </c>
      <c r="Q334" s="50">
        <f t="shared" si="40"/>
        <v>3250</v>
      </c>
      <c r="R334" s="49">
        <v>50</v>
      </c>
      <c r="S334" s="4">
        <f t="shared" si="41"/>
        <v>8500</v>
      </c>
    </row>
    <row r="335" spans="1:19" ht="15.75" hidden="1" customHeight="1" x14ac:dyDescent="0.25">
      <c r="A335" s="86"/>
      <c r="B335" s="87"/>
      <c r="C335" s="63">
        <v>203</v>
      </c>
      <c r="D335" s="49">
        <v>104</v>
      </c>
      <c r="E335" s="49">
        <v>99</v>
      </c>
      <c r="F335" s="48">
        <v>10</v>
      </c>
      <c r="G335" s="48">
        <f t="shared" si="35"/>
        <v>3000</v>
      </c>
      <c r="H335" s="48">
        <v>15</v>
      </c>
      <c r="I335" s="48">
        <f t="shared" si="36"/>
        <v>750</v>
      </c>
      <c r="J335" s="48">
        <v>10</v>
      </c>
      <c r="K335" s="48">
        <f t="shared" si="37"/>
        <v>1500</v>
      </c>
      <c r="L335" s="48">
        <v>5</v>
      </c>
      <c r="M335" s="48">
        <f t="shared" si="38"/>
        <v>15000</v>
      </c>
      <c r="N335" s="49">
        <v>130</v>
      </c>
      <c r="O335" s="50">
        <f t="shared" si="39"/>
        <v>7800</v>
      </c>
      <c r="P335" s="49">
        <v>5</v>
      </c>
      <c r="Q335" s="50">
        <f t="shared" si="40"/>
        <v>3250</v>
      </c>
      <c r="R335" s="49">
        <v>50</v>
      </c>
      <c r="S335" s="4">
        <f t="shared" si="41"/>
        <v>8500</v>
      </c>
    </row>
    <row r="336" spans="1:19" ht="15.75" hidden="1" customHeight="1" x14ac:dyDescent="0.25">
      <c r="A336" s="86"/>
      <c r="B336" s="87"/>
      <c r="C336" s="63">
        <v>794</v>
      </c>
      <c r="D336" s="49">
        <v>448</v>
      </c>
      <c r="E336" s="49">
        <v>397</v>
      </c>
      <c r="F336" s="49">
        <v>25</v>
      </c>
      <c r="G336" s="48">
        <f t="shared" si="35"/>
        <v>7500</v>
      </c>
      <c r="H336" s="48">
        <v>30</v>
      </c>
      <c r="I336" s="48">
        <f t="shared" si="36"/>
        <v>1500</v>
      </c>
      <c r="J336" s="49">
        <v>25</v>
      </c>
      <c r="K336" s="48">
        <f t="shared" si="37"/>
        <v>3750</v>
      </c>
      <c r="L336" s="48">
        <v>11</v>
      </c>
      <c r="M336" s="48">
        <f t="shared" si="38"/>
        <v>33000</v>
      </c>
      <c r="N336" s="49">
        <v>210</v>
      </c>
      <c r="O336" s="50">
        <f t="shared" si="39"/>
        <v>12600</v>
      </c>
      <c r="P336" s="49">
        <v>11</v>
      </c>
      <c r="Q336" s="50">
        <f t="shared" si="40"/>
        <v>7150</v>
      </c>
      <c r="R336" s="49">
        <v>110</v>
      </c>
      <c r="S336" s="4">
        <f t="shared" si="41"/>
        <v>18700</v>
      </c>
    </row>
    <row r="337" spans="1:19" ht="49.5" customHeight="1" x14ac:dyDescent="0.25">
      <c r="A337" s="86"/>
      <c r="B337" s="87"/>
      <c r="C337" s="63"/>
      <c r="D337" s="49"/>
      <c r="E337" s="49"/>
      <c r="F337" s="49" t="s">
        <v>614</v>
      </c>
      <c r="G337" s="48"/>
      <c r="H337" s="48" t="s">
        <v>846</v>
      </c>
      <c r="I337" s="48"/>
      <c r="J337" s="49" t="s">
        <v>847</v>
      </c>
      <c r="K337" s="48"/>
      <c r="L337" s="48" t="s">
        <v>848</v>
      </c>
      <c r="M337" s="48"/>
      <c r="N337" s="49" t="s">
        <v>849</v>
      </c>
      <c r="O337" s="50"/>
      <c r="P337" s="49" t="s">
        <v>850</v>
      </c>
      <c r="Q337" s="50"/>
      <c r="R337" s="49" t="s">
        <v>888</v>
      </c>
      <c r="S337" s="41"/>
    </row>
    <row r="338" spans="1:19" ht="28.5" customHeight="1" x14ac:dyDescent="0.25">
      <c r="A338" s="86">
        <v>18</v>
      </c>
      <c r="B338" s="87" t="s">
        <v>832</v>
      </c>
      <c r="C338" s="85"/>
      <c r="D338" s="85"/>
      <c r="E338" s="85"/>
      <c r="F338" s="48">
        <f>SUM(F339:F344)</f>
        <v>135</v>
      </c>
      <c r="G338" s="48"/>
      <c r="H338" s="48">
        <f>SUM(H339:H344)</f>
        <v>165</v>
      </c>
      <c r="I338" s="48"/>
      <c r="J338" s="49">
        <f>SUM(J339:J344)</f>
        <v>135</v>
      </c>
      <c r="K338" s="48"/>
      <c r="L338" s="48">
        <f>SUM(L339:L344)</f>
        <v>60</v>
      </c>
      <c r="M338" s="48"/>
      <c r="N338" s="49">
        <f>SUM(N339:N344)</f>
        <v>1180</v>
      </c>
      <c r="O338" s="50"/>
      <c r="P338" s="49">
        <f>SUM(P339:P344)</f>
        <v>60</v>
      </c>
      <c r="Q338" s="50"/>
      <c r="R338" s="49">
        <f>SUM(R339:R344)</f>
        <v>600</v>
      </c>
      <c r="S338" s="4"/>
    </row>
    <row r="339" spans="1:19" ht="15.75" hidden="1" customHeight="1" x14ac:dyDescent="0.25">
      <c r="A339" s="86"/>
      <c r="B339" s="87"/>
      <c r="C339" s="49">
        <v>948</v>
      </c>
      <c r="D339" s="49">
        <v>482</v>
      </c>
      <c r="E339" s="49">
        <v>466</v>
      </c>
      <c r="F339" s="49">
        <v>25</v>
      </c>
      <c r="G339" s="48">
        <f t="shared" si="35"/>
        <v>7500</v>
      </c>
      <c r="H339" s="48">
        <v>30</v>
      </c>
      <c r="I339" s="48">
        <f t="shared" si="36"/>
        <v>1500</v>
      </c>
      <c r="J339" s="49">
        <v>25</v>
      </c>
      <c r="K339" s="48">
        <f t="shared" si="37"/>
        <v>3750</v>
      </c>
      <c r="L339" s="48">
        <v>11</v>
      </c>
      <c r="M339" s="48">
        <f t="shared" si="38"/>
        <v>33000</v>
      </c>
      <c r="N339" s="49">
        <v>210</v>
      </c>
      <c r="O339" s="50">
        <f t="shared" si="39"/>
        <v>12600</v>
      </c>
      <c r="P339" s="49">
        <v>11</v>
      </c>
      <c r="Q339" s="50">
        <f t="shared" si="40"/>
        <v>7150</v>
      </c>
      <c r="R339" s="49">
        <v>110</v>
      </c>
      <c r="S339" s="4">
        <f t="shared" si="41"/>
        <v>18700</v>
      </c>
    </row>
    <row r="340" spans="1:19" ht="15.75" hidden="1" customHeight="1" x14ac:dyDescent="0.25">
      <c r="A340" s="86"/>
      <c r="B340" s="87"/>
      <c r="C340" s="49">
        <v>669</v>
      </c>
      <c r="D340" s="49">
        <v>371</v>
      </c>
      <c r="E340" s="49">
        <v>289</v>
      </c>
      <c r="F340" s="49">
        <v>20</v>
      </c>
      <c r="G340" s="48">
        <f t="shared" si="35"/>
        <v>6000</v>
      </c>
      <c r="H340" s="48">
        <v>25</v>
      </c>
      <c r="I340" s="48">
        <f t="shared" si="36"/>
        <v>1250</v>
      </c>
      <c r="J340" s="49">
        <v>20</v>
      </c>
      <c r="K340" s="48">
        <f t="shared" si="37"/>
        <v>3000</v>
      </c>
      <c r="L340" s="48">
        <v>9</v>
      </c>
      <c r="M340" s="48">
        <f t="shared" si="38"/>
        <v>27000</v>
      </c>
      <c r="N340" s="49">
        <v>180</v>
      </c>
      <c r="O340" s="50">
        <f t="shared" si="39"/>
        <v>10800</v>
      </c>
      <c r="P340" s="49">
        <v>9</v>
      </c>
      <c r="Q340" s="50">
        <f t="shared" si="40"/>
        <v>5850</v>
      </c>
      <c r="R340" s="49">
        <v>90</v>
      </c>
      <c r="S340" s="4">
        <f t="shared" si="41"/>
        <v>15300</v>
      </c>
    </row>
    <row r="341" spans="1:19" ht="15.75" hidden="1" customHeight="1" x14ac:dyDescent="0.25">
      <c r="A341" s="86"/>
      <c r="B341" s="87"/>
      <c r="C341" s="49">
        <v>1514</v>
      </c>
      <c r="D341" s="49">
        <v>753</v>
      </c>
      <c r="E341" s="49">
        <v>761</v>
      </c>
      <c r="F341" s="49">
        <v>35</v>
      </c>
      <c r="G341" s="48">
        <f t="shared" si="35"/>
        <v>10500</v>
      </c>
      <c r="H341" s="48">
        <v>40</v>
      </c>
      <c r="I341" s="48">
        <f t="shared" si="36"/>
        <v>2000</v>
      </c>
      <c r="J341" s="49">
        <v>35</v>
      </c>
      <c r="K341" s="48">
        <f t="shared" si="37"/>
        <v>5250</v>
      </c>
      <c r="L341" s="48">
        <v>15</v>
      </c>
      <c r="M341" s="48">
        <f t="shared" si="38"/>
        <v>45000</v>
      </c>
      <c r="N341" s="49">
        <v>270</v>
      </c>
      <c r="O341" s="50">
        <f t="shared" si="39"/>
        <v>16200</v>
      </c>
      <c r="P341" s="49">
        <v>15</v>
      </c>
      <c r="Q341" s="50">
        <f t="shared" si="40"/>
        <v>9750</v>
      </c>
      <c r="R341" s="49">
        <v>150</v>
      </c>
      <c r="S341" s="4">
        <f t="shared" si="41"/>
        <v>25500</v>
      </c>
    </row>
    <row r="342" spans="1:19" ht="15.75" hidden="1" customHeight="1" x14ac:dyDescent="0.25">
      <c r="A342" s="86"/>
      <c r="B342" s="87"/>
      <c r="C342" s="49">
        <v>758</v>
      </c>
      <c r="D342" s="49">
        <v>337</v>
      </c>
      <c r="E342" s="49">
        <v>356</v>
      </c>
      <c r="F342" s="49">
        <v>25</v>
      </c>
      <c r="G342" s="48">
        <f t="shared" si="35"/>
        <v>7500</v>
      </c>
      <c r="H342" s="48">
        <v>30</v>
      </c>
      <c r="I342" s="48">
        <f t="shared" si="36"/>
        <v>1500</v>
      </c>
      <c r="J342" s="49">
        <v>25</v>
      </c>
      <c r="K342" s="48">
        <f t="shared" si="37"/>
        <v>3750</v>
      </c>
      <c r="L342" s="48">
        <v>11</v>
      </c>
      <c r="M342" s="48">
        <f t="shared" si="38"/>
        <v>33000</v>
      </c>
      <c r="N342" s="49">
        <v>210</v>
      </c>
      <c r="O342" s="50">
        <f t="shared" si="39"/>
        <v>12600</v>
      </c>
      <c r="P342" s="49">
        <v>11</v>
      </c>
      <c r="Q342" s="50">
        <f t="shared" si="40"/>
        <v>7150</v>
      </c>
      <c r="R342" s="49">
        <v>110</v>
      </c>
      <c r="S342" s="4">
        <f t="shared" si="41"/>
        <v>18700</v>
      </c>
    </row>
    <row r="343" spans="1:19" ht="15.75" hidden="1" customHeight="1" x14ac:dyDescent="0.25">
      <c r="A343" s="86"/>
      <c r="B343" s="87"/>
      <c r="C343" s="49">
        <v>502</v>
      </c>
      <c r="D343" s="49">
        <v>243</v>
      </c>
      <c r="E343" s="49">
        <v>259</v>
      </c>
      <c r="F343" s="49">
        <v>20</v>
      </c>
      <c r="G343" s="48">
        <f t="shared" si="35"/>
        <v>6000</v>
      </c>
      <c r="H343" s="48">
        <v>25</v>
      </c>
      <c r="I343" s="48">
        <f t="shared" si="36"/>
        <v>1250</v>
      </c>
      <c r="J343" s="49">
        <v>20</v>
      </c>
      <c r="K343" s="48">
        <f t="shared" si="37"/>
        <v>3000</v>
      </c>
      <c r="L343" s="48">
        <v>9</v>
      </c>
      <c r="M343" s="48">
        <f t="shared" si="38"/>
        <v>27000</v>
      </c>
      <c r="N343" s="49">
        <v>180</v>
      </c>
      <c r="O343" s="50">
        <f t="shared" si="39"/>
        <v>10800</v>
      </c>
      <c r="P343" s="49">
        <v>9</v>
      </c>
      <c r="Q343" s="50">
        <f t="shared" si="40"/>
        <v>5850</v>
      </c>
      <c r="R343" s="49">
        <v>90</v>
      </c>
      <c r="S343" s="4">
        <f t="shared" si="41"/>
        <v>15300</v>
      </c>
    </row>
    <row r="344" spans="1:19" ht="15.75" hidden="1" customHeight="1" x14ac:dyDescent="0.25">
      <c r="A344" s="86"/>
      <c r="B344" s="87"/>
      <c r="C344" s="49">
        <v>190</v>
      </c>
      <c r="D344" s="49">
        <v>101</v>
      </c>
      <c r="E344" s="49">
        <v>89</v>
      </c>
      <c r="F344" s="48">
        <v>10</v>
      </c>
      <c r="G344" s="48">
        <f t="shared" ref="G344:G417" si="44">F344*300</f>
        <v>3000</v>
      </c>
      <c r="H344" s="48">
        <v>15</v>
      </c>
      <c r="I344" s="48">
        <f t="shared" ref="I344:I417" si="45">H344*50</f>
        <v>750</v>
      </c>
      <c r="J344" s="48">
        <v>10</v>
      </c>
      <c r="K344" s="48">
        <f t="shared" ref="K344:K417" si="46">J344*150</f>
        <v>1500</v>
      </c>
      <c r="L344" s="48">
        <v>5</v>
      </c>
      <c r="M344" s="48">
        <f t="shared" ref="M344:M417" si="47">L344*3000</f>
        <v>15000</v>
      </c>
      <c r="N344" s="49">
        <v>130</v>
      </c>
      <c r="O344" s="50">
        <f t="shared" ref="O344:O417" si="48">N344*60</f>
        <v>7800</v>
      </c>
      <c r="P344" s="49">
        <v>5</v>
      </c>
      <c r="Q344" s="50">
        <f t="shared" ref="Q344:Q417" si="49">P344*650</f>
        <v>3250</v>
      </c>
      <c r="R344" s="49">
        <v>50</v>
      </c>
      <c r="S344" s="4">
        <f t="shared" ref="S344:S417" si="50">R344*170</f>
        <v>8500</v>
      </c>
    </row>
    <row r="345" spans="1:19" ht="47.25" customHeight="1" x14ac:dyDescent="0.25">
      <c r="A345" s="86"/>
      <c r="B345" s="87"/>
      <c r="C345" s="49"/>
      <c r="D345" s="49"/>
      <c r="E345" s="49"/>
      <c r="F345" s="48" t="s">
        <v>731</v>
      </c>
      <c r="G345" s="48"/>
      <c r="H345" s="48" t="s">
        <v>851</v>
      </c>
      <c r="I345" s="48"/>
      <c r="J345" s="48" t="s">
        <v>852</v>
      </c>
      <c r="K345" s="48"/>
      <c r="L345" s="48" t="s">
        <v>780</v>
      </c>
      <c r="M345" s="48"/>
      <c r="N345" s="49" t="s">
        <v>853</v>
      </c>
      <c r="O345" s="50"/>
      <c r="P345" s="49" t="s">
        <v>782</v>
      </c>
      <c r="Q345" s="50"/>
      <c r="R345" s="49" t="s">
        <v>889</v>
      </c>
      <c r="S345" s="41"/>
    </row>
    <row r="346" spans="1:19" ht="25.5" customHeight="1" x14ac:dyDescent="0.25">
      <c r="A346" s="86">
        <v>19</v>
      </c>
      <c r="B346" s="87" t="s">
        <v>933</v>
      </c>
      <c r="C346" s="85"/>
      <c r="D346" s="85"/>
      <c r="E346" s="85"/>
      <c r="F346" s="48">
        <f>SUM(F347:F348)</f>
        <v>25</v>
      </c>
      <c r="G346" s="48"/>
      <c r="H346" s="48">
        <f>SUM(H347:H348)</f>
        <v>35</v>
      </c>
      <c r="I346" s="48"/>
      <c r="J346" s="49">
        <f>SUM(J347:J348)</f>
        <v>25</v>
      </c>
      <c r="K346" s="48"/>
      <c r="L346" s="48">
        <f>SUM(L347:L348)</f>
        <v>12</v>
      </c>
      <c r="M346" s="48"/>
      <c r="N346" s="49">
        <f>SUM(N347:N348)</f>
        <v>280</v>
      </c>
      <c r="O346" s="50"/>
      <c r="P346" s="49">
        <f>SUM(P347:P348)</f>
        <v>12</v>
      </c>
      <c r="Q346" s="50"/>
      <c r="R346" s="49">
        <f>SUM(R347:R348)</f>
        <v>120</v>
      </c>
      <c r="S346" s="4"/>
    </row>
    <row r="347" spans="1:19" ht="15.75" hidden="1" customHeight="1" x14ac:dyDescent="0.25">
      <c r="A347" s="86"/>
      <c r="B347" s="87"/>
      <c r="C347" s="49">
        <v>229</v>
      </c>
      <c r="D347" s="49">
        <v>140</v>
      </c>
      <c r="E347" s="49">
        <v>86</v>
      </c>
      <c r="F347" s="48">
        <v>10</v>
      </c>
      <c r="G347" s="48">
        <f t="shared" si="44"/>
        <v>3000</v>
      </c>
      <c r="H347" s="48">
        <v>15</v>
      </c>
      <c r="I347" s="48">
        <f t="shared" si="45"/>
        <v>750</v>
      </c>
      <c r="J347" s="48">
        <v>10</v>
      </c>
      <c r="K347" s="48">
        <f t="shared" si="46"/>
        <v>1500</v>
      </c>
      <c r="L347" s="48">
        <v>5</v>
      </c>
      <c r="M347" s="48">
        <f t="shared" si="47"/>
        <v>15000</v>
      </c>
      <c r="N347" s="49">
        <v>130</v>
      </c>
      <c r="O347" s="50">
        <f t="shared" si="48"/>
        <v>7800</v>
      </c>
      <c r="P347" s="49">
        <v>5</v>
      </c>
      <c r="Q347" s="50">
        <f t="shared" si="49"/>
        <v>3250</v>
      </c>
      <c r="R347" s="49">
        <v>50</v>
      </c>
      <c r="S347" s="4">
        <f t="shared" si="50"/>
        <v>8500</v>
      </c>
    </row>
    <row r="348" spans="1:19" ht="15.75" hidden="1" customHeight="1" x14ac:dyDescent="0.25">
      <c r="A348" s="86"/>
      <c r="B348" s="87"/>
      <c r="C348" s="49">
        <v>351</v>
      </c>
      <c r="D348" s="49">
        <v>187</v>
      </c>
      <c r="E348" s="49">
        <v>164</v>
      </c>
      <c r="F348" s="49">
        <v>15</v>
      </c>
      <c r="G348" s="48">
        <f t="shared" si="44"/>
        <v>4500</v>
      </c>
      <c r="H348" s="48">
        <v>20</v>
      </c>
      <c r="I348" s="48">
        <f t="shared" si="45"/>
        <v>1000</v>
      </c>
      <c r="J348" s="49">
        <v>15</v>
      </c>
      <c r="K348" s="48">
        <f t="shared" si="46"/>
        <v>2250</v>
      </c>
      <c r="L348" s="48">
        <v>7</v>
      </c>
      <c r="M348" s="48">
        <f t="shared" si="47"/>
        <v>21000</v>
      </c>
      <c r="N348" s="49">
        <v>150</v>
      </c>
      <c r="O348" s="50">
        <f t="shared" si="48"/>
        <v>9000</v>
      </c>
      <c r="P348" s="49">
        <v>7</v>
      </c>
      <c r="Q348" s="50">
        <f t="shared" si="49"/>
        <v>4550</v>
      </c>
      <c r="R348" s="49">
        <v>70</v>
      </c>
      <c r="S348" s="4">
        <f t="shared" si="50"/>
        <v>11900</v>
      </c>
    </row>
    <row r="349" spans="1:19" ht="37.5" x14ac:dyDescent="0.25">
      <c r="A349" s="86"/>
      <c r="B349" s="87"/>
      <c r="C349" s="49"/>
      <c r="D349" s="49"/>
      <c r="E349" s="49"/>
      <c r="F349" s="49" t="s">
        <v>858</v>
      </c>
      <c r="G349" s="48"/>
      <c r="H349" s="48" t="s">
        <v>854</v>
      </c>
      <c r="I349" s="48"/>
      <c r="J349" s="49" t="s">
        <v>855</v>
      </c>
      <c r="K349" s="48"/>
      <c r="L349" s="48" t="s">
        <v>856</v>
      </c>
      <c r="M349" s="48"/>
      <c r="N349" s="49" t="s">
        <v>857</v>
      </c>
      <c r="O349" s="50"/>
      <c r="P349" s="49" t="s">
        <v>891</v>
      </c>
      <c r="Q349" s="50"/>
      <c r="R349" s="49" t="s">
        <v>890</v>
      </c>
      <c r="S349" s="41"/>
    </row>
    <row r="350" spans="1:19" ht="25.5" customHeight="1" x14ac:dyDescent="0.25">
      <c r="A350" s="86">
        <v>20</v>
      </c>
      <c r="B350" s="87" t="s">
        <v>934</v>
      </c>
      <c r="C350" s="85"/>
      <c r="D350" s="85"/>
      <c r="E350" s="85"/>
      <c r="F350" s="48">
        <f>SUM(F351:F352)</f>
        <v>35</v>
      </c>
      <c r="G350" s="48"/>
      <c r="H350" s="48">
        <f>SUM(H351:H352)</f>
        <v>45</v>
      </c>
      <c r="I350" s="48"/>
      <c r="J350" s="49">
        <f>SUM(J351:J352)</f>
        <v>35</v>
      </c>
      <c r="K350" s="48"/>
      <c r="L350" s="48">
        <f>SUM(L351:L352)</f>
        <v>16</v>
      </c>
      <c r="M350" s="48"/>
      <c r="N350" s="49">
        <f>SUM(N351:N352)</f>
        <v>330</v>
      </c>
      <c r="O350" s="50"/>
      <c r="P350" s="49">
        <f>SUM(P351:P352)</f>
        <v>16</v>
      </c>
      <c r="Q350" s="50"/>
      <c r="R350" s="49">
        <f>SUM(R351:R352)</f>
        <v>160</v>
      </c>
      <c r="S350" s="4"/>
    </row>
    <row r="351" spans="1:19" ht="17.25" hidden="1" customHeight="1" x14ac:dyDescent="0.25">
      <c r="A351" s="86"/>
      <c r="B351" s="87"/>
      <c r="C351" s="48">
        <v>323</v>
      </c>
      <c r="D351" s="49">
        <v>179</v>
      </c>
      <c r="E351" s="49">
        <v>146</v>
      </c>
      <c r="F351" s="49">
        <v>15</v>
      </c>
      <c r="G351" s="48">
        <f t="shared" si="44"/>
        <v>4500</v>
      </c>
      <c r="H351" s="48">
        <v>20</v>
      </c>
      <c r="I351" s="48">
        <f t="shared" si="45"/>
        <v>1000</v>
      </c>
      <c r="J351" s="49">
        <v>15</v>
      </c>
      <c r="K351" s="48">
        <f t="shared" si="46"/>
        <v>2250</v>
      </c>
      <c r="L351" s="48">
        <v>7</v>
      </c>
      <c r="M351" s="48">
        <f t="shared" si="47"/>
        <v>21000</v>
      </c>
      <c r="N351" s="49">
        <v>150</v>
      </c>
      <c r="O351" s="50">
        <f t="shared" si="48"/>
        <v>9000</v>
      </c>
      <c r="P351" s="49">
        <v>7</v>
      </c>
      <c r="Q351" s="50">
        <f t="shared" si="49"/>
        <v>4550</v>
      </c>
      <c r="R351" s="49">
        <v>70</v>
      </c>
      <c r="S351" s="4">
        <f t="shared" si="50"/>
        <v>11900</v>
      </c>
    </row>
    <row r="352" spans="1:19" ht="15.75" hidden="1" customHeight="1" x14ac:dyDescent="0.25">
      <c r="A352" s="86"/>
      <c r="B352" s="87"/>
      <c r="C352" s="48">
        <v>744</v>
      </c>
      <c r="D352" s="49">
        <v>380</v>
      </c>
      <c r="E352" s="49">
        <v>364</v>
      </c>
      <c r="F352" s="49">
        <v>20</v>
      </c>
      <c r="G352" s="48">
        <f t="shared" si="44"/>
        <v>6000</v>
      </c>
      <c r="H352" s="48">
        <v>25</v>
      </c>
      <c r="I352" s="48">
        <f t="shared" si="45"/>
        <v>1250</v>
      </c>
      <c r="J352" s="49">
        <v>20</v>
      </c>
      <c r="K352" s="48">
        <f t="shared" si="46"/>
        <v>3000</v>
      </c>
      <c r="L352" s="48">
        <v>9</v>
      </c>
      <c r="M352" s="48">
        <f t="shared" si="47"/>
        <v>27000</v>
      </c>
      <c r="N352" s="49">
        <v>180</v>
      </c>
      <c r="O352" s="50">
        <f t="shared" si="48"/>
        <v>10800</v>
      </c>
      <c r="P352" s="49">
        <v>9</v>
      </c>
      <c r="Q352" s="50">
        <f t="shared" si="49"/>
        <v>5850</v>
      </c>
      <c r="R352" s="49">
        <v>90</v>
      </c>
      <c r="S352" s="4">
        <f t="shared" si="50"/>
        <v>15300</v>
      </c>
    </row>
    <row r="353" spans="1:19" ht="39.75" customHeight="1" x14ac:dyDescent="0.25">
      <c r="A353" s="86"/>
      <c r="B353" s="87"/>
      <c r="C353" s="48"/>
      <c r="D353" s="49"/>
      <c r="E353" s="49"/>
      <c r="F353" s="49" t="s">
        <v>560</v>
      </c>
      <c r="G353" s="48"/>
      <c r="H353" s="48" t="s">
        <v>859</v>
      </c>
      <c r="I353" s="48"/>
      <c r="J353" s="49" t="s">
        <v>860</v>
      </c>
      <c r="K353" s="48"/>
      <c r="L353" s="48" t="s">
        <v>861</v>
      </c>
      <c r="M353" s="48"/>
      <c r="N353" s="49" t="s">
        <v>862</v>
      </c>
      <c r="O353" s="50"/>
      <c r="P353" s="49" t="s">
        <v>892</v>
      </c>
      <c r="Q353" s="50"/>
      <c r="R353" s="49" t="s">
        <v>893</v>
      </c>
      <c r="S353" s="41"/>
    </row>
    <row r="354" spans="1:19" ht="25.5" customHeight="1" x14ac:dyDescent="0.25">
      <c r="A354" s="86">
        <v>21</v>
      </c>
      <c r="B354" s="87" t="s">
        <v>935</v>
      </c>
      <c r="C354" s="85"/>
      <c r="D354" s="85"/>
      <c r="E354" s="85"/>
      <c r="F354" s="48">
        <f>SUM(F355:F356)</f>
        <v>45</v>
      </c>
      <c r="G354" s="48"/>
      <c r="H354" s="48">
        <f>SUM(H355:H356)</f>
        <v>55</v>
      </c>
      <c r="I354" s="48"/>
      <c r="J354" s="49">
        <f>SUM(J355:J356)</f>
        <v>45</v>
      </c>
      <c r="K354" s="48"/>
      <c r="L354" s="48">
        <f>SUM(L355:L356)</f>
        <v>20</v>
      </c>
      <c r="M354" s="48"/>
      <c r="N354" s="49">
        <f>SUM(N355:N356)</f>
        <v>390</v>
      </c>
      <c r="O354" s="50"/>
      <c r="P354" s="49">
        <f>SUM(P355:P356)</f>
        <v>20</v>
      </c>
      <c r="Q354" s="50"/>
      <c r="R354" s="49">
        <f>SUM(R355:R356)</f>
        <v>200</v>
      </c>
      <c r="S354" s="4"/>
    </row>
    <row r="355" spans="1:19" ht="15.75" hidden="1" customHeight="1" x14ac:dyDescent="0.25">
      <c r="A355" s="86"/>
      <c r="B355" s="87"/>
      <c r="C355" s="49">
        <v>932</v>
      </c>
      <c r="D355" s="49">
        <v>437</v>
      </c>
      <c r="E355" s="49">
        <v>512</v>
      </c>
      <c r="F355" s="49">
        <v>25</v>
      </c>
      <c r="G355" s="48">
        <f t="shared" si="44"/>
        <v>7500</v>
      </c>
      <c r="H355" s="48">
        <v>30</v>
      </c>
      <c r="I355" s="48">
        <f t="shared" si="45"/>
        <v>1500</v>
      </c>
      <c r="J355" s="49">
        <v>25</v>
      </c>
      <c r="K355" s="48">
        <f t="shared" si="46"/>
        <v>3750</v>
      </c>
      <c r="L355" s="48">
        <v>11</v>
      </c>
      <c r="M355" s="48">
        <f t="shared" si="47"/>
        <v>33000</v>
      </c>
      <c r="N355" s="49">
        <v>210</v>
      </c>
      <c r="O355" s="50">
        <f t="shared" si="48"/>
        <v>12600</v>
      </c>
      <c r="P355" s="49">
        <v>11</v>
      </c>
      <c r="Q355" s="50">
        <f t="shared" si="49"/>
        <v>7150</v>
      </c>
      <c r="R355" s="49">
        <v>110</v>
      </c>
      <c r="S355" s="4">
        <f t="shared" si="50"/>
        <v>18700</v>
      </c>
    </row>
    <row r="356" spans="1:19" ht="15.75" hidden="1" customHeight="1" x14ac:dyDescent="0.25">
      <c r="A356" s="86"/>
      <c r="B356" s="87"/>
      <c r="C356" s="49">
        <v>588</v>
      </c>
      <c r="D356" s="49">
        <v>296</v>
      </c>
      <c r="E356" s="49">
        <v>285</v>
      </c>
      <c r="F356" s="49">
        <v>20</v>
      </c>
      <c r="G356" s="48">
        <f t="shared" si="44"/>
        <v>6000</v>
      </c>
      <c r="H356" s="48">
        <v>25</v>
      </c>
      <c r="I356" s="48">
        <f t="shared" si="45"/>
        <v>1250</v>
      </c>
      <c r="J356" s="49">
        <v>20</v>
      </c>
      <c r="K356" s="48">
        <f t="shared" si="46"/>
        <v>3000</v>
      </c>
      <c r="L356" s="48">
        <v>9</v>
      </c>
      <c r="M356" s="48">
        <f t="shared" si="47"/>
        <v>27000</v>
      </c>
      <c r="N356" s="49">
        <v>180</v>
      </c>
      <c r="O356" s="50">
        <f t="shared" si="48"/>
        <v>10800</v>
      </c>
      <c r="P356" s="49">
        <v>9</v>
      </c>
      <c r="Q356" s="50">
        <f t="shared" si="49"/>
        <v>5850</v>
      </c>
      <c r="R356" s="49">
        <v>90</v>
      </c>
      <c r="S356" s="4">
        <f t="shared" si="50"/>
        <v>15300</v>
      </c>
    </row>
    <row r="357" spans="1:19" ht="39.75" customHeight="1" x14ac:dyDescent="0.25">
      <c r="A357" s="86"/>
      <c r="B357" s="87"/>
      <c r="C357" s="49"/>
      <c r="D357" s="49"/>
      <c r="E357" s="49"/>
      <c r="F357" s="49" t="s">
        <v>863</v>
      </c>
      <c r="G357" s="48"/>
      <c r="H357" s="48" t="s">
        <v>864</v>
      </c>
      <c r="I357" s="48"/>
      <c r="J357" s="49" t="s">
        <v>865</v>
      </c>
      <c r="K357" s="48"/>
      <c r="L357" s="48" t="s">
        <v>711</v>
      </c>
      <c r="M357" s="48"/>
      <c r="N357" s="49" t="s">
        <v>894</v>
      </c>
      <c r="O357" s="50"/>
      <c r="P357" s="49" t="s">
        <v>712</v>
      </c>
      <c r="Q357" s="50"/>
      <c r="R357" s="49" t="s">
        <v>895</v>
      </c>
      <c r="S357" s="41"/>
    </row>
    <row r="358" spans="1:19" ht="29.25" customHeight="1" x14ac:dyDescent="0.25">
      <c r="A358" s="86">
        <v>22</v>
      </c>
      <c r="B358" s="87" t="s">
        <v>833</v>
      </c>
      <c r="C358" s="85"/>
      <c r="D358" s="85"/>
      <c r="E358" s="85"/>
      <c r="F358" s="48">
        <f xml:space="preserve"> SUM(F359:F366)</f>
        <v>165</v>
      </c>
      <c r="G358" s="48"/>
      <c r="H358" s="48">
        <f>SUM(H359:H366)</f>
        <v>205</v>
      </c>
      <c r="I358" s="48"/>
      <c r="J358" s="49">
        <f>SUM(J359:J366)</f>
        <v>165</v>
      </c>
      <c r="K358" s="48"/>
      <c r="L358" s="48">
        <f>SUM(L359:L366)</f>
        <v>74</v>
      </c>
      <c r="M358" s="48"/>
      <c r="N358" s="49">
        <f>SUM(N359:N366)</f>
        <v>1480</v>
      </c>
      <c r="O358" s="50"/>
      <c r="P358" s="49">
        <f>SUM(P359:P366)</f>
        <v>74</v>
      </c>
      <c r="Q358" s="50"/>
      <c r="R358" s="49">
        <f>SUM(R359:R366)</f>
        <v>740</v>
      </c>
      <c r="S358" s="4"/>
    </row>
    <row r="359" spans="1:19" ht="15.75" hidden="1" customHeight="1" x14ac:dyDescent="0.25">
      <c r="A359" s="86"/>
      <c r="B359" s="87"/>
      <c r="C359" s="49">
        <v>177</v>
      </c>
      <c r="D359" s="49">
        <v>101</v>
      </c>
      <c r="E359" s="49">
        <v>105</v>
      </c>
      <c r="F359" s="48">
        <v>10</v>
      </c>
      <c r="G359" s="48">
        <f t="shared" si="44"/>
        <v>3000</v>
      </c>
      <c r="H359" s="48">
        <v>15</v>
      </c>
      <c r="I359" s="48">
        <f t="shared" si="45"/>
        <v>750</v>
      </c>
      <c r="J359" s="48">
        <v>10</v>
      </c>
      <c r="K359" s="48">
        <f t="shared" si="46"/>
        <v>1500</v>
      </c>
      <c r="L359" s="48">
        <v>5</v>
      </c>
      <c r="M359" s="48">
        <f t="shared" si="47"/>
        <v>15000</v>
      </c>
      <c r="N359" s="49">
        <v>130</v>
      </c>
      <c r="O359" s="50">
        <f t="shared" si="48"/>
        <v>7800</v>
      </c>
      <c r="P359" s="49">
        <v>5</v>
      </c>
      <c r="Q359" s="50">
        <f t="shared" si="49"/>
        <v>3250</v>
      </c>
      <c r="R359" s="49">
        <v>50</v>
      </c>
      <c r="S359" s="4">
        <f t="shared" si="50"/>
        <v>8500</v>
      </c>
    </row>
    <row r="360" spans="1:19" ht="15.75" hidden="1" customHeight="1" x14ac:dyDescent="0.25">
      <c r="A360" s="86"/>
      <c r="B360" s="87"/>
      <c r="C360" s="49">
        <v>1446</v>
      </c>
      <c r="D360" s="49">
        <v>879</v>
      </c>
      <c r="E360" s="49">
        <v>735</v>
      </c>
      <c r="F360" s="49">
        <v>30</v>
      </c>
      <c r="G360" s="48">
        <f t="shared" si="44"/>
        <v>9000</v>
      </c>
      <c r="H360" s="48">
        <v>35</v>
      </c>
      <c r="I360" s="48">
        <f t="shared" si="45"/>
        <v>1750</v>
      </c>
      <c r="J360" s="49">
        <v>30</v>
      </c>
      <c r="K360" s="48">
        <f t="shared" si="46"/>
        <v>4500</v>
      </c>
      <c r="L360" s="48">
        <v>13</v>
      </c>
      <c r="M360" s="48">
        <f t="shared" si="47"/>
        <v>39000</v>
      </c>
      <c r="N360" s="49">
        <v>240</v>
      </c>
      <c r="O360" s="50">
        <f t="shared" si="48"/>
        <v>14400</v>
      </c>
      <c r="P360" s="49">
        <v>13</v>
      </c>
      <c r="Q360" s="50">
        <f t="shared" si="49"/>
        <v>8450</v>
      </c>
      <c r="R360" s="49">
        <v>130</v>
      </c>
      <c r="S360" s="4">
        <f t="shared" si="50"/>
        <v>22100</v>
      </c>
    </row>
    <row r="361" spans="1:19" ht="15.75" hidden="1" customHeight="1" x14ac:dyDescent="0.25">
      <c r="A361" s="86"/>
      <c r="B361" s="87"/>
      <c r="C361" s="49">
        <v>788</v>
      </c>
      <c r="D361" s="49">
        <v>347</v>
      </c>
      <c r="E361" s="49">
        <v>441</v>
      </c>
      <c r="F361" s="49">
        <v>25</v>
      </c>
      <c r="G361" s="48">
        <f t="shared" si="44"/>
        <v>7500</v>
      </c>
      <c r="H361" s="48">
        <v>30</v>
      </c>
      <c r="I361" s="48">
        <f t="shared" si="45"/>
        <v>1500</v>
      </c>
      <c r="J361" s="49">
        <v>25</v>
      </c>
      <c r="K361" s="48">
        <f t="shared" si="46"/>
        <v>3750</v>
      </c>
      <c r="L361" s="48">
        <v>11</v>
      </c>
      <c r="M361" s="48">
        <f t="shared" si="47"/>
        <v>33000</v>
      </c>
      <c r="N361" s="49">
        <v>210</v>
      </c>
      <c r="O361" s="50">
        <f t="shared" si="48"/>
        <v>12600</v>
      </c>
      <c r="P361" s="49">
        <v>11</v>
      </c>
      <c r="Q361" s="50">
        <f t="shared" si="49"/>
        <v>7150</v>
      </c>
      <c r="R361" s="49">
        <v>110</v>
      </c>
      <c r="S361" s="4">
        <f t="shared" si="50"/>
        <v>18700</v>
      </c>
    </row>
    <row r="362" spans="1:19" ht="15.75" hidden="1" customHeight="1" x14ac:dyDescent="0.25">
      <c r="A362" s="86"/>
      <c r="B362" s="87"/>
      <c r="C362" s="49">
        <v>633</v>
      </c>
      <c r="D362" s="49">
        <v>341</v>
      </c>
      <c r="E362" s="49">
        <v>344</v>
      </c>
      <c r="F362" s="49">
        <v>20</v>
      </c>
      <c r="G362" s="48">
        <f t="shared" si="44"/>
        <v>6000</v>
      </c>
      <c r="H362" s="48">
        <v>25</v>
      </c>
      <c r="I362" s="48">
        <f t="shared" si="45"/>
        <v>1250</v>
      </c>
      <c r="J362" s="49">
        <v>20</v>
      </c>
      <c r="K362" s="48">
        <f t="shared" si="46"/>
        <v>3000</v>
      </c>
      <c r="L362" s="48">
        <v>9</v>
      </c>
      <c r="M362" s="48">
        <f t="shared" si="47"/>
        <v>27000</v>
      </c>
      <c r="N362" s="49">
        <v>180</v>
      </c>
      <c r="O362" s="50">
        <f t="shared" si="48"/>
        <v>10800</v>
      </c>
      <c r="P362" s="49">
        <v>9</v>
      </c>
      <c r="Q362" s="50">
        <f t="shared" si="49"/>
        <v>5850</v>
      </c>
      <c r="R362" s="49">
        <v>90</v>
      </c>
      <c r="S362" s="4">
        <f t="shared" si="50"/>
        <v>15300</v>
      </c>
    </row>
    <row r="363" spans="1:19" ht="15.75" hidden="1" customHeight="1" x14ac:dyDescent="0.25">
      <c r="A363" s="86"/>
      <c r="B363" s="87"/>
      <c r="C363" s="49">
        <v>285</v>
      </c>
      <c r="D363" s="49">
        <v>242</v>
      </c>
      <c r="E363" s="49">
        <v>158</v>
      </c>
      <c r="F363" s="49">
        <v>15</v>
      </c>
      <c r="G363" s="48">
        <f t="shared" si="44"/>
        <v>4500</v>
      </c>
      <c r="H363" s="48">
        <v>20</v>
      </c>
      <c r="I363" s="48">
        <f t="shared" si="45"/>
        <v>1000</v>
      </c>
      <c r="J363" s="49">
        <v>15</v>
      </c>
      <c r="K363" s="48">
        <f t="shared" si="46"/>
        <v>2250</v>
      </c>
      <c r="L363" s="48">
        <v>7</v>
      </c>
      <c r="M363" s="48">
        <f t="shared" si="47"/>
        <v>21000</v>
      </c>
      <c r="N363" s="49">
        <v>150</v>
      </c>
      <c r="O363" s="50">
        <f t="shared" si="48"/>
        <v>9000</v>
      </c>
      <c r="P363" s="49">
        <v>7</v>
      </c>
      <c r="Q363" s="50">
        <f t="shared" si="49"/>
        <v>4550</v>
      </c>
      <c r="R363" s="49">
        <v>70</v>
      </c>
      <c r="S363" s="4">
        <f t="shared" si="50"/>
        <v>11900</v>
      </c>
    </row>
    <row r="364" spans="1:19" ht="15.75" hidden="1" customHeight="1" x14ac:dyDescent="0.25">
      <c r="A364" s="86"/>
      <c r="B364" s="87"/>
      <c r="C364" s="49">
        <v>510</v>
      </c>
      <c r="D364" s="49">
        <v>386</v>
      </c>
      <c r="E364" s="49">
        <v>224</v>
      </c>
      <c r="F364" s="49">
        <v>20</v>
      </c>
      <c r="G364" s="48">
        <f t="shared" si="44"/>
        <v>6000</v>
      </c>
      <c r="H364" s="48">
        <v>25</v>
      </c>
      <c r="I364" s="48">
        <f t="shared" si="45"/>
        <v>1250</v>
      </c>
      <c r="J364" s="49">
        <v>20</v>
      </c>
      <c r="K364" s="48">
        <f t="shared" si="46"/>
        <v>3000</v>
      </c>
      <c r="L364" s="48">
        <v>9</v>
      </c>
      <c r="M364" s="48">
        <f t="shared" si="47"/>
        <v>27000</v>
      </c>
      <c r="N364" s="49">
        <v>180</v>
      </c>
      <c r="O364" s="50">
        <f t="shared" si="48"/>
        <v>10800</v>
      </c>
      <c r="P364" s="49">
        <v>9</v>
      </c>
      <c r="Q364" s="50">
        <f t="shared" si="49"/>
        <v>5850</v>
      </c>
      <c r="R364" s="49">
        <v>90</v>
      </c>
      <c r="S364" s="4">
        <f t="shared" si="50"/>
        <v>15300</v>
      </c>
    </row>
    <row r="365" spans="1:19" ht="15.75" hidden="1" customHeight="1" x14ac:dyDescent="0.25">
      <c r="A365" s="86"/>
      <c r="B365" s="87"/>
      <c r="C365" s="49">
        <v>768</v>
      </c>
      <c r="D365" s="49">
        <v>386</v>
      </c>
      <c r="E365" s="49">
        <v>382</v>
      </c>
      <c r="F365" s="49">
        <v>25</v>
      </c>
      <c r="G365" s="48">
        <f t="shared" si="44"/>
        <v>7500</v>
      </c>
      <c r="H365" s="48">
        <v>30</v>
      </c>
      <c r="I365" s="48">
        <f t="shared" si="45"/>
        <v>1500</v>
      </c>
      <c r="J365" s="49">
        <v>25</v>
      </c>
      <c r="K365" s="48">
        <f t="shared" si="46"/>
        <v>3750</v>
      </c>
      <c r="L365" s="48">
        <v>11</v>
      </c>
      <c r="M365" s="48">
        <f t="shared" si="47"/>
        <v>33000</v>
      </c>
      <c r="N365" s="49">
        <v>210</v>
      </c>
      <c r="O365" s="50">
        <f t="shared" si="48"/>
        <v>12600</v>
      </c>
      <c r="P365" s="49">
        <v>11</v>
      </c>
      <c r="Q365" s="50">
        <f t="shared" si="49"/>
        <v>7150</v>
      </c>
      <c r="R365" s="49">
        <v>110</v>
      </c>
      <c r="S365" s="4">
        <f t="shared" si="50"/>
        <v>18700</v>
      </c>
    </row>
    <row r="366" spans="1:19" ht="15.75" hidden="1" customHeight="1" x14ac:dyDescent="0.25">
      <c r="A366" s="86"/>
      <c r="B366" s="87"/>
      <c r="C366" s="49">
        <v>548</v>
      </c>
      <c r="D366" s="49">
        <v>311</v>
      </c>
      <c r="E366" s="49">
        <v>237</v>
      </c>
      <c r="F366" s="49">
        <v>20</v>
      </c>
      <c r="G366" s="48">
        <f t="shared" si="44"/>
        <v>6000</v>
      </c>
      <c r="H366" s="48">
        <v>25</v>
      </c>
      <c r="I366" s="48">
        <f t="shared" si="45"/>
        <v>1250</v>
      </c>
      <c r="J366" s="49">
        <v>20</v>
      </c>
      <c r="K366" s="48">
        <f t="shared" si="46"/>
        <v>3000</v>
      </c>
      <c r="L366" s="48">
        <v>9</v>
      </c>
      <c r="M366" s="48">
        <f t="shared" si="47"/>
        <v>27000</v>
      </c>
      <c r="N366" s="49">
        <v>180</v>
      </c>
      <c r="O366" s="50">
        <f t="shared" si="48"/>
        <v>10800</v>
      </c>
      <c r="P366" s="49">
        <v>9</v>
      </c>
      <c r="Q366" s="50">
        <f t="shared" si="49"/>
        <v>5850</v>
      </c>
      <c r="R366" s="49">
        <v>90</v>
      </c>
      <c r="S366" s="4">
        <f t="shared" si="50"/>
        <v>15300</v>
      </c>
    </row>
    <row r="367" spans="1:19" ht="41.25" customHeight="1" x14ac:dyDescent="0.25">
      <c r="A367" s="86"/>
      <c r="B367" s="87"/>
      <c r="C367" s="49"/>
      <c r="D367" s="49"/>
      <c r="E367" s="49"/>
      <c r="F367" s="49" t="s">
        <v>866</v>
      </c>
      <c r="G367" s="48"/>
      <c r="H367" s="48" t="s">
        <v>647</v>
      </c>
      <c r="I367" s="48"/>
      <c r="J367" s="49" t="s">
        <v>867</v>
      </c>
      <c r="K367" s="48"/>
      <c r="L367" s="48" t="s">
        <v>896</v>
      </c>
      <c r="M367" s="48"/>
      <c r="N367" s="49" t="s">
        <v>897</v>
      </c>
      <c r="O367" s="50"/>
      <c r="P367" s="49" t="s">
        <v>868</v>
      </c>
      <c r="Q367" s="50"/>
      <c r="R367" s="49" t="s">
        <v>898</v>
      </c>
      <c r="S367" s="41"/>
    </row>
    <row r="368" spans="1:19" ht="29.25" customHeight="1" x14ac:dyDescent="0.25">
      <c r="A368" s="86">
        <v>23</v>
      </c>
      <c r="B368" s="87" t="s">
        <v>834</v>
      </c>
      <c r="C368" s="85"/>
      <c r="D368" s="85"/>
      <c r="E368" s="85"/>
      <c r="F368" s="48">
        <f>SUM(F369:F375)</f>
        <v>110</v>
      </c>
      <c r="G368" s="48"/>
      <c r="H368" s="48">
        <f>SUM(H369:H375)</f>
        <v>145</v>
      </c>
      <c r="I368" s="48"/>
      <c r="J368" s="49">
        <f>SUM(J369:J375)</f>
        <v>110</v>
      </c>
      <c r="K368" s="48"/>
      <c r="L368" s="48">
        <f>SUM(L369:L375)</f>
        <v>51</v>
      </c>
      <c r="M368" s="48"/>
      <c r="N368" s="49">
        <f>SUM(N369:N375)</f>
        <v>1110</v>
      </c>
      <c r="O368" s="50"/>
      <c r="P368" s="49">
        <f>SUM(P369:P375)</f>
        <v>51</v>
      </c>
      <c r="Q368" s="50"/>
      <c r="R368" s="49">
        <f>SUM(R369:R375)</f>
        <v>510</v>
      </c>
      <c r="S368" s="4"/>
    </row>
    <row r="369" spans="1:19" ht="15.75" hidden="1" customHeight="1" x14ac:dyDescent="0.25">
      <c r="A369" s="86"/>
      <c r="B369" s="87"/>
      <c r="C369" s="48">
        <v>445</v>
      </c>
      <c r="D369" s="49">
        <v>240</v>
      </c>
      <c r="E369" s="49">
        <v>205</v>
      </c>
      <c r="F369" s="49">
        <v>15</v>
      </c>
      <c r="G369" s="48">
        <f t="shared" si="44"/>
        <v>4500</v>
      </c>
      <c r="H369" s="48">
        <v>20</v>
      </c>
      <c r="I369" s="48">
        <f t="shared" si="45"/>
        <v>1000</v>
      </c>
      <c r="J369" s="49">
        <v>15</v>
      </c>
      <c r="K369" s="48">
        <f t="shared" si="46"/>
        <v>2250</v>
      </c>
      <c r="L369" s="48">
        <v>7</v>
      </c>
      <c r="M369" s="48">
        <f t="shared" si="47"/>
        <v>21000</v>
      </c>
      <c r="N369" s="49">
        <v>150</v>
      </c>
      <c r="O369" s="50">
        <f t="shared" si="48"/>
        <v>9000</v>
      </c>
      <c r="P369" s="49">
        <v>7</v>
      </c>
      <c r="Q369" s="50">
        <f t="shared" si="49"/>
        <v>4550</v>
      </c>
      <c r="R369" s="49">
        <v>70</v>
      </c>
      <c r="S369" s="4">
        <f t="shared" si="50"/>
        <v>11900</v>
      </c>
    </row>
    <row r="370" spans="1:19" ht="15.75" hidden="1" customHeight="1" x14ac:dyDescent="0.25">
      <c r="A370" s="86"/>
      <c r="B370" s="87"/>
      <c r="C370" s="48">
        <v>281</v>
      </c>
      <c r="D370" s="49">
        <v>138</v>
      </c>
      <c r="E370" s="49">
        <v>141</v>
      </c>
      <c r="F370" s="49">
        <v>15</v>
      </c>
      <c r="G370" s="48">
        <f t="shared" si="44"/>
        <v>4500</v>
      </c>
      <c r="H370" s="48">
        <v>20</v>
      </c>
      <c r="I370" s="48">
        <f t="shared" si="45"/>
        <v>1000</v>
      </c>
      <c r="J370" s="49">
        <v>15</v>
      </c>
      <c r="K370" s="48">
        <f t="shared" si="46"/>
        <v>2250</v>
      </c>
      <c r="L370" s="48">
        <v>7</v>
      </c>
      <c r="M370" s="48">
        <f t="shared" si="47"/>
        <v>21000</v>
      </c>
      <c r="N370" s="49">
        <v>150</v>
      </c>
      <c r="O370" s="50">
        <f t="shared" si="48"/>
        <v>9000</v>
      </c>
      <c r="P370" s="49">
        <v>7</v>
      </c>
      <c r="Q370" s="50">
        <f t="shared" si="49"/>
        <v>4550</v>
      </c>
      <c r="R370" s="49">
        <v>70</v>
      </c>
      <c r="S370" s="4">
        <f t="shared" si="50"/>
        <v>11900</v>
      </c>
    </row>
    <row r="371" spans="1:19" ht="15.75" hidden="1" customHeight="1" x14ac:dyDescent="0.25">
      <c r="A371" s="86"/>
      <c r="B371" s="87"/>
      <c r="C371" s="48">
        <v>1557</v>
      </c>
      <c r="D371" s="49">
        <v>762</v>
      </c>
      <c r="E371" s="49">
        <v>795</v>
      </c>
      <c r="F371" s="49">
        <v>35</v>
      </c>
      <c r="G371" s="48">
        <f t="shared" si="44"/>
        <v>10500</v>
      </c>
      <c r="H371" s="48">
        <v>40</v>
      </c>
      <c r="I371" s="48">
        <f t="shared" si="45"/>
        <v>2000</v>
      </c>
      <c r="J371" s="49">
        <v>35</v>
      </c>
      <c r="K371" s="48">
        <f t="shared" si="46"/>
        <v>5250</v>
      </c>
      <c r="L371" s="48">
        <v>15</v>
      </c>
      <c r="M371" s="48">
        <f t="shared" si="47"/>
        <v>45000</v>
      </c>
      <c r="N371" s="49">
        <v>270</v>
      </c>
      <c r="O371" s="50">
        <f t="shared" si="48"/>
        <v>16200</v>
      </c>
      <c r="P371" s="49">
        <v>15</v>
      </c>
      <c r="Q371" s="50">
        <f t="shared" si="49"/>
        <v>9750</v>
      </c>
      <c r="R371" s="49">
        <v>150</v>
      </c>
      <c r="S371" s="4">
        <f t="shared" si="50"/>
        <v>25500</v>
      </c>
    </row>
    <row r="372" spans="1:19" ht="15.75" hidden="1" customHeight="1" x14ac:dyDescent="0.25">
      <c r="A372" s="86"/>
      <c r="B372" s="87"/>
      <c r="C372" s="48">
        <v>269</v>
      </c>
      <c r="D372" s="49">
        <v>139</v>
      </c>
      <c r="E372" s="49">
        <v>130</v>
      </c>
      <c r="F372" s="49">
        <v>15</v>
      </c>
      <c r="G372" s="48">
        <f t="shared" si="44"/>
        <v>4500</v>
      </c>
      <c r="H372" s="48">
        <v>20</v>
      </c>
      <c r="I372" s="48">
        <f t="shared" si="45"/>
        <v>1000</v>
      </c>
      <c r="J372" s="49">
        <v>15</v>
      </c>
      <c r="K372" s="48">
        <f t="shared" si="46"/>
        <v>2250</v>
      </c>
      <c r="L372" s="48">
        <v>7</v>
      </c>
      <c r="M372" s="48">
        <f t="shared" si="47"/>
        <v>21000</v>
      </c>
      <c r="N372" s="49">
        <v>150</v>
      </c>
      <c r="O372" s="50">
        <f t="shared" si="48"/>
        <v>9000</v>
      </c>
      <c r="P372" s="49">
        <v>7</v>
      </c>
      <c r="Q372" s="50">
        <f t="shared" si="49"/>
        <v>4550</v>
      </c>
      <c r="R372" s="49">
        <v>70</v>
      </c>
      <c r="S372" s="4">
        <f t="shared" si="50"/>
        <v>11900</v>
      </c>
    </row>
    <row r="373" spans="1:19" ht="15.75" hidden="1" customHeight="1" x14ac:dyDescent="0.25">
      <c r="A373" s="86"/>
      <c r="B373" s="87"/>
      <c r="C373" s="48">
        <v>214</v>
      </c>
      <c r="D373" s="49">
        <v>119</v>
      </c>
      <c r="E373" s="49">
        <v>95</v>
      </c>
      <c r="F373" s="48">
        <v>10</v>
      </c>
      <c r="G373" s="48">
        <f t="shared" si="44"/>
        <v>3000</v>
      </c>
      <c r="H373" s="48">
        <v>15</v>
      </c>
      <c r="I373" s="48">
        <f t="shared" si="45"/>
        <v>750</v>
      </c>
      <c r="J373" s="48">
        <v>10</v>
      </c>
      <c r="K373" s="48">
        <f t="shared" si="46"/>
        <v>1500</v>
      </c>
      <c r="L373" s="48">
        <v>5</v>
      </c>
      <c r="M373" s="48">
        <f t="shared" si="47"/>
        <v>15000</v>
      </c>
      <c r="N373" s="49">
        <v>130</v>
      </c>
      <c r="O373" s="50">
        <f t="shared" si="48"/>
        <v>7800</v>
      </c>
      <c r="P373" s="49">
        <v>5</v>
      </c>
      <c r="Q373" s="50">
        <f t="shared" si="49"/>
        <v>3250</v>
      </c>
      <c r="R373" s="49">
        <v>50</v>
      </c>
      <c r="S373" s="4">
        <f t="shared" si="50"/>
        <v>8500</v>
      </c>
    </row>
    <row r="374" spans="1:19" ht="15.75" hidden="1" customHeight="1" x14ac:dyDescent="0.25">
      <c r="A374" s="86"/>
      <c r="B374" s="87"/>
      <c r="C374" s="48">
        <v>238</v>
      </c>
      <c r="D374" s="49">
        <v>132</v>
      </c>
      <c r="E374" s="49">
        <v>106</v>
      </c>
      <c r="F374" s="48">
        <v>10</v>
      </c>
      <c r="G374" s="48">
        <f t="shared" si="44"/>
        <v>3000</v>
      </c>
      <c r="H374" s="48">
        <v>15</v>
      </c>
      <c r="I374" s="48">
        <f t="shared" si="45"/>
        <v>750</v>
      </c>
      <c r="J374" s="48">
        <v>10</v>
      </c>
      <c r="K374" s="48">
        <f t="shared" si="46"/>
        <v>1500</v>
      </c>
      <c r="L374" s="48">
        <v>5</v>
      </c>
      <c r="M374" s="48">
        <f t="shared" si="47"/>
        <v>15000</v>
      </c>
      <c r="N374" s="49">
        <v>130</v>
      </c>
      <c r="O374" s="50">
        <f t="shared" si="48"/>
        <v>7800</v>
      </c>
      <c r="P374" s="49">
        <v>5</v>
      </c>
      <c r="Q374" s="50">
        <f t="shared" si="49"/>
        <v>3250</v>
      </c>
      <c r="R374" s="49">
        <v>50</v>
      </c>
      <c r="S374" s="4">
        <f t="shared" si="50"/>
        <v>8500</v>
      </c>
    </row>
    <row r="375" spans="1:19" ht="15.75" hidden="1" customHeight="1" x14ac:dyDescent="0.25">
      <c r="A375" s="86"/>
      <c r="B375" s="87"/>
      <c r="C375" s="48">
        <v>219</v>
      </c>
      <c r="D375" s="49">
        <v>116</v>
      </c>
      <c r="E375" s="49">
        <v>103</v>
      </c>
      <c r="F375" s="48">
        <v>10</v>
      </c>
      <c r="G375" s="48">
        <f t="shared" si="44"/>
        <v>3000</v>
      </c>
      <c r="H375" s="48">
        <v>15</v>
      </c>
      <c r="I375" s="48">
        <f t="shared" si="45"/>
        <v>750</v>
      </c>
      <c r="J375" s="48">
        <v>10</v>
      </c>
      <c r="K375" s="48">
        <f t="shared" si="46"/>
        <v>1500</v>
      </c>
      <c r="L375" s="48">
        <v>5</v>
      </c>
      <c r="M375" s="48">
        <f t="shared" si="47"/>
        <v>15000</v>
      </c>
      <c r="N375" s="49">
        <v>130</v>
      </c>
      <c r="O375" s="50">
        <f t="shared" si="48"/>
        <v>7800</v>
      </c>
      <c r="P375" s="49">
        <v>5</v>
      </c>
      <c r="Q375" s="50">
        <f t="shared" si="49"/>
        <v>3250</v>
      </c>
      <c r="R375" s="49">
        <v>50</v>
      </c>
      <c r="S375" s="4">
        <f t="shared" si="50"/>
        <v>8500</v>
      </c>
    </row>
    <row r="376" spans="1:19" ht="46.5" customHeight="1" x14ac:dyDescent="0.25">
      <c r="A376" s="86"/>
      <c r="B376" s="87"/>
      <c r="C376" s="48"/>
      <c r="D376" s="49"/>
      <c r="E376" s="49"/>
      <c r="F376" s="48" t="s">
        <v>653</v>
      </c>
      <c r="G376" s="48"/>
      <c r="H376" s="48" t="s">
        <v>899</v>
      </c>
      <c r="I376" s="48"/>
      <c r="J376" s="48" t="s">
        <v>655</v>
      </c>
      <c r="K376" s="48"/>
      <c r="L376" s="48" t="s">
        <v>900</v>
      </c>
      <c r="M376" s="48"/>
      <c r="N376" s="49" t="s">
        <v>901</v>
      </c>
      <c r="O376" s="50"/>
      <c r="P376" s="49" t="s">
        <v>902</v>
      </c>
      <c r="Q376" s="50"/>
      <c r="R376" s="49" t="s">
        <v>903</v>
      </c>
      <c r="S376" s="41"/>
    </row>
    <row r="377" spans="1:19" ht="29.25" customHeight="1" x14ac:dyDescent="0.25">
      <c r="A377" s="86">
        <v>24</v>
      </c>
      <c r="B377" s="87" t="s">
        <v>835</v>
      </c>
      <c r="C377" s="85"/>
      <c r="D377" s="85"/>
      <c r="E377" s="85"/>
      <c r="F377" s="48">
        <f>SUM(F378:F380)</f>
        <v>50</v>
      </c>
      <c r="G377" s="48"/>
      <c r="H377" s="48">
        <f>SUM(H378:H380)</f>
        <v>65</v>
      </c>
      <c r="I377" s="48"/>
      <c r="J377" s="49">
        <f>SUM(J378:J380)</f>
        <v>50</v>
      </c>
      <c r="K377" s="48"/>
      <c r="L377" s="48">
        <f>SUM(L378:L380)</f>
        <v>23</v>
      </c>
      <c r="M377" s="48"/>
      <c r="N377" s="49">
        <f>SUM(N378:N380)</f>
        <v>480</v>
      </c>
      <c r="O377" s="50"/>
      <c r="P377" s="49">
        <f>SUM(P378:P380)</f>
        <v>23</v>
      </c>
      <c r="Q377" s="50"/>
      <c r="R377" s="49">
        <f>SUM(R378:R380)</f>
        <v>230</v>
      </c>
      <c r="S377" s="4"/>
    </row>
    <row r="378" spans="1:19" ht="15.75" hidden="1" customHeight="1" x14ac:dyDescent="0.25">
      <c r="A378" s="86"/>
      <c r="B378" s="87"/>
      <c r="C378" s="49">
        <v>309</v>
      </c>
      <c r="D378" s="49">
        <v>143</v>
      </c>
      <c r="E378" s="49">
        <v>154</v>
      </c>
      <c r="F378" s="49">
        <v>15</v>
      </c>
      <c r="G378" s="48">
        <f t="shared" si="44"/>
        <v>4500</v>
      </c>
      <c r="H378" s="48">
        <v>20</v>
      </c>
      <c r="I378" s="48">
        <f t="shared" si="45"/>
        <v>1000</v>
      </c>
      <c r="J378" s="49">
        <v>15</v>
      </c>
      <c r="K378" s="48">
        <f t="shared" si="46"/>
        <v>2250</v>
      </c>
      <c r="L378" s="48">
        <v>7</v>
      </c>
      <c r="M378" s="48">
        <f t="shared" si="47"/>
        <v>21000</v>
      </c>
      <c r="N378" s="49">
        <v>150</v>
      </c>
      <c r="O378" s="50">
        <f t="shared" si="48"/>
        <v>9000</v>
      </c>
      <c r="P378" s="49">
        <v>7</v>
      </c>
      <c r="Q378" s="50">
        <f t="shared" si="49"/>
        <v>4550</v>
      </c>
      <c r="R378" s="49">
        <v>70</v>
      </c>
      <c r="S378" s="4">
        <f t="shared" si="50"/>
        <v>11900</v>
      </c>
    </row>
    <row r="379" spans="1:19" ht="15.75" hidden="1" customHeight="1" x14ac:dyDescent="0.25">
      <c r="A379" s="86"/>
      <c r="B379" s="87"/>
      <c r="C379" s="49">
        <v>582</v>
      </c>
      <c r="D379" s="49">
        <v>272</v>
      </c>
      <c r="E379" s="49">
        <v>292</v>
      </c>
      <c r="F379" s="49">
        <v>20</v>
      </c>
      <c r="G379" s="48">
        <f t="shared" si="44"/>
        <v>6000</v>
      </c>
      <c r="H379" s="48">
        <v>25</v>
      </c>
      <c r="I379" s="48">
        <f t="shared" si="45"/>
        <v>1250</v>
      </c>
      <c r="J379" s="49">
        <v>20</v>
      </c>
      <c r="K379" s="48">
        <f t="shared" si="46"/>
        <v>3000</v>
      </c>
      <c r="L379" s="48">
        <v>9</v>
      </c>
      <c r="M379" s="48">
        <f t="shared" si="47"/>
        <v>27000</v>
      </c>
      <c r="N379" s="49">
        <v>180</v>
      </c>
      <c r="O379" s="50">
        <f t="shared" si="48"/>
        <v>10800</v>
      </c>
      <c r="P379" s="49">
        <v>9</v>
      </c>
      <c r="Q379" s="50">
        <f t="shared" si="49"/>
        <v>5850</v>
      </c>
      <c r="R379" s="49">
        <v>90</v>
      </c>
      <c r="S379" s="4">
        <f t="shared" si="50"/>
        <v>15300</v>
      </c>
    </row>
    <row r="380" spans="1:19" ht="15.75" hidden="1" customHeight="1" x14ac:dyDescent="0.25">
      <c r="A380" s="86"/>
      <c r="B380" s="87"/>
      <c r="C380" s="49">
        <v>312</v>
      </c>
      <c r="D380" s="49">
        <v>188</v>
      </c>
      <c r="E380" s="49">
        <v>132</v>
      </c>
      <c r="F380" s="49">
        <v>15</v>
      </c>
      <c r="G380" s="48">
        <f t="shared" si="44"/>
        <v>4500</v>
      </c>
      <c r="H380" s="48">
        <v>20</v>
      </c>
      <c r="I380" s="48">
        <f t="shared" si="45"/>
        <v>1000</v>
      </c>
      <c r="J380" s="49">
        <v>15</v>
      </c>
      <c r="K380" s="48">
        <f t="shared" si="46"/>
        <v>2250</v>
      </c>
      <c r="L380" s="48">
        <v>7</v>
      </c>
      <c r="M380" s="48">
        <f t="shared" si="47"/>
        <v>21000</v>
      </c>
      <c r="N380" s="49">
        <v>150</v>
      </c>
      <c r="O380" s="50">
        <f t="shared" si="48"/>
        <v>9000</v>
      </c>
      <c r="P380" s="49">
        <v>7</v>
      </c>
      <c r="Q380" s="50">
        <f t="shared" si="49"/>
        <v>4550</v>
      </c>
      <c r="R380" s="49">
        <v>70</v>
      </c>
      <c r="S380" s="4">
        <f t="shared" si="50"/>
        <v>11900</v>
      </c>
    </row>
    <row r="381" spans="1:19" ht="36" customHeight="1" x14ac:dyDescent="0.25">
      <c r="A381" s="86"/>
      <c r="B381" s="87"/>
      <c r="C381" s="49"/>
      <c r="D381" s="49"/>
      <c r="E381" s="49"/>
      <c r="F381" s="49" t="s">
        <v>685</v>
      </c>
      <c r="G381" s="48"/>
      <c r="H381" s="48" t="s">
        <v>554</v>
      </c>
      <c r="I381" s="48"/>
      <c r="J381" s="49" t="s">
        <v>904</v>
      </c>
      <c r="K381" s="48"/>
      <c r="L381" s="48" t="s">
        <v>905</v>
      </c>
      <c r="M381" s="48"/>
      <c r="N381" s="49" t="s">
        <v>906</v>
      </c>
      <c r="O381" s="50"/>
      <c r="P381" s="49" t="s">
        <v>907</v>
      </c>
      <c r="Q381" s="50"/>
      <c r="R381" s="49" t="s">
        <v>908</v>
      </c>
      <c r="S381" s="41"/>
    </row>
    <row r="382" spans="1:19" ht="25.5" customHeight="1" x14ac:dyDescent="0.25">
      <c r="A382" s="86">
        <v>25</v>
      </c>
      <c r="B382" s="87" t="s">
        <v>936</v>
      </c>
      <c r="C382" s="85"/>
      <c r="D382" s="85"/>
      <c r="E382" s="85"/>
      <c r="F382" s="48">
        <f>SUM(F383:F387)</f>
        <v>95</v>
      </c>
      <c r="G382" s="48"/>
      <c r="H382" s="48">
        <f>SUM(H383:H387)</f>
        <v>120</v>
      </c>
      <c r="I382" s="48"/>
      <c r="J382" s="49">
        <f>SUM(J383:J387)</f>
        <v>95</v>
      </c>
      <c r="K382" s="48"/>
      <c r="L382" s="48">
        <f>SUM(L383:L387)</f>
        <v>43</v>
      </c>
      <c r="M382" s="48"/>
      <c r="N382" s="49">
        <f>SUM(N383:N387)</f>
        <v>880</v>
      </c>
      <c r="O382" s="50"/>
      <c r="P382" s="49">
        <f>SUM(P383:P387)</f>
        <v>43</v>
      </c>
      <c r="Q382" s="50"/>
      <c r="R382" s="49">
        <f>SUM(R383:R387)</f>
        <v>430</v>
      </c>
      <c r="S382" s="4"/>
    </row>
    <row r="383" spans="1:19" ht="15.75" hidden="1" customHeight="1" x14ac:dyDescent="0.25">
      <c r="A383" s="86"/>
      <c r="B383" s="87"/>
      <c r="C383" s="48">
        <v>862</v>
      </c>
      <c r="D383" s="49">
        <v>458</v>
      </c>
      <c r="E383" s="49">
        <v>409</v>
      </c>
      <c r="F383" s="49">
        <v>25</v>
      </c>
      <c r="G383" s="48">
        <f t="shared" si="44"/>
        <v>7500</v>
      </c>
      <c r="H383" s="48">
        <v>30</v>
      </c>
      <c r="I383" s="48">
        <f t="shared" si="45"/>
        <v>1500</v>
      </c>
      <c r="J383" s="49">
        <v>25</v>
      </c>
      <c r="K383" s="48">
        <f t="shared" si="46"/>
        <v>3750</v>
      </c>
      <c r="L383" s="48">
        <v>11</v>
      </c>
      <c r="M383" s="48">
        <f t="shared" si="47"/>
        <v>33000</v>
      </c>
      <c r="N383" s="49">
        <v>210</v>
      </c>
      <c r="O383" s="50">
        <f t="shared" si="48"/>
        <v>12600</v>
      </c>
      <c r="P383" s="49">
        <v>11</v>
      </c>
      <c r="Q383" s="50">
        <f t="shared" si="49"/>
        <v>7150</v>
      </c>
      <c r="R383" s="49">
        <v>110</v>
      </c>
      <c r="S383" s="4">
        <f t="shared" si="50"/>
        <v>18700</v>
      </c>
    </row>
    <row r="384" spans="1:19" ht="15.75" hidden="1" customHeight="1" x14ac:dyDescent="0.25">
      <c r="A384" s="86"/>
      <c r="B384" s="87"/>
      <c r="C384" s="48">
        <v>1914</v>
      </c>
      <c r="D384" s="49">
        <v>992</v>
      </c>
      <c r="E384" s="49">
        <v>922</v>
      </c>
      <c r="F384" s="49">
        <v>35</v>
      </c>
      <c r="G384" s="48">
        <f t="shared" si="44"/>
        <v>10500</v>
      </c>
      <c r="H384" s="48">
        <v>40</v>
      </c>
      <c r="I384" s="48">
        <f t="shared" si="45"/>
        <v>2000</v>
      </c>
      <c r="J384" s="49">
        <v>35</v>
      </c>
      <c r="K384" s="48">
        <f t="shared" si="46"/>
        <v>5250</v>
      </c>
      <c r="L384" s="48">
        <v>15</v>
      </c>
      <c r="M384" s="48">
        <f t="shared" si="47"/>
        <v>45000</v>
      </c>
      <c r="N384" s="49">
        <v>270</v>
      </c>
      <c r="O384" s="50">
        <f t="shared" si="48"/>
        <v>16200</v>
      </c>
      <c r="P384" s="49">
        <v>15</v>
      </c>
      <c r="Q384" s="50">
        <f t="shared" si="49"/>
        <v>9750</v>
      </c>
      <c r="R384" s="49">
        <v>150</v>
      </c>
      <c r="S384" s="4">
        <f t="shared" si="50"/>
        <v>25500</v>
      </c>
    </row>
    <row r="385" spans="1:19" ht="15.75" hidden="1" customHeight="1" x14ac:dyDescent="0.25">
      <c r="A385" s="86"/>
      <c r="B385" s="87"/>
      <c r="C385" s="49">
        <v>455</v>
      </c>
      <c r="D385" s="49">
        <v>237</v>
      </c>
      <c r="E385" s="49">
        <v>218</v>
      </c>
      <c r="F385" s="49">
        <v>15</v>
      </c>
      <c r="G385" s="48">
        <f t="shared" si="44"/>
        <v>4500</v>
      </c>
      <c r="H385" s="48">
        <v>20</v>
      </c>
      <c r="I385" s="48">
        <f t="shared" si="45"/>
        <v>1000</v>
      </c>
      <c r="J385" s="49">
        <v>15</v>
      </c>
      <c r="K385" s="48">
        <f t="shared" si="46"/>
        <v>2250</v>
      </c>
      <c r="L385" s="48">
        <v>7</v>
      </c>
      <c r="M385" s="48">
        <f t="shared" si="47"/>
        <v>21000</v>
      </c>
      <c r="N385" s="49">
        <v>150</v>
      </c>
      <c r="O385" s="50">
        <f t="shared" si="48"/>
        <v>9000</v>
      </c>
      <c r="P385" s="49">
        <v>7</v>
      </c>
      <c r="Q385" s="50">
        <f t="shared" si="49"/>
        <v>4550</v>
      </c>
      <c r="R385" s="49">
        <v>70</v>
      </c>
      <c r="S385" s="4">
        <f t="shared" si="50"/>
        <v>11900</v>
      </c>
    </row>
    <row r="386" spans="1:19" ht="15.75" hidden="1" customHeight="1" x14ac:dyDescent="0.25">
      <c r="A386" s="86"/>
      <c r="B386" s="87"/>
      <c r="C386" s="49">
        <v>404</v>
      </c>
      <c r="D386" s="49">
        <v>227</v>
      </c>
      <c r="E386" s="49">
        <v>224</v>
      </c>
      <c r="F386" s="49">
        <v>15</v>
      </c>
      <c r="G386" s="48">
        <f t="shared" si="44"/>
        <v>4500</v>
      </c>
      <c r="H386" s="48">
        <v>20</v>
      </c>
      <c r="I386" s="48">
        <f t="shared" si="45"/>
        <v>1000</v>
      </c>
      <c r="J386" s="49">
        <v>15</v>
      </c>
      <c r="K386" s="48">
        <f t="shared" si="46"/>
        <v>2250</v>
      </c>
      <c r="L386" s="48">
        <v>7</v>
      </c>
      <c r="M386" s="48">
        <f t="shared" si="47"/>
        <v>21000</v>
      </c>
      <c r="N386" s="49">
        <v>150</v>
      </c>
      <c r="O386" s="50">
        <f t="shared" si="48"/>
        <v>9000</v>
      </c>
      <c r="P386" s="49">
        <v>7</v>
      </c>
      <c r="Q386" s="50">
        <f t="shared" si="49"/>
        <v>4550</v>
      </c>
      <c r="R386" s="49">
        <v>70</v>
      </c>
      <c r="S386" s="4">
        <f t="shared" si="50"/>
        <v>11900</v>
      </c>
    </row>
    <row r="387" spans="1:19" ht="15.75" hidden="1" customHeight="1" x14ac:dyDescent="0.25">
      <c r="A387" s="86"/>
      <c r="B387" s="87"/>
      <c r="C387" s="49">
        <v>33</v>
      </c>
      <c r="D387" s="49">
        <v>14</v>
      </c>
      <c r="E387" s="49">
        <v>22</v>
      </c>
      <c r="F387" s="49">
        <v>5</v>
      </c>
      <c r="G387" s="48">
        <f t="shared" si="44"/>
        <v>1500</v>
      </c>
      <c r="H387" s="48">
        <v>10</v>
      </c>
      <c r="I387" s="48">
        <f t="shared" si="45"/>
        <v>500</v>
      </c>
      <c r="J387" s="49">
        <v>5</v>
      </c>
      <c r="K387" s="48">
        <f t="shared" si="46"/>
        <v>750</v>
      </c>
      <c r="L387" s="48">
        <v>3</v>
      </c>
      <c r="M387" s="48">
        <f t="shared" si="47"/>
        <v>9000</v>
      </c>
      <c r="N387" s="49">
        <v>100</v>
      </c>
      <c r="O387" s="50">
        <f t="shared" si="48"/>
        <v>6000</v>
      </c>
      <c r="P387" s="49">
        <v>3</v>
      </c>
      <c r="Q387" s="50">
        <f t="shared" si="49"/>
        <v>1950</v>
      </c>
      <c r="R387" s="49">
        <v>30</v>
      </c>
      <c r="S387" s="4">
        <f t="shared" si="50"/>
        <v>5100</v>
      </c>
    </row>
    <row r="388" spans="1:19" ht="39" customHeight="1" x14ac:dyDescent="0.25">
      <c r="A388" s="86"/>
      <c r="B388" s="87"/>
      <c r="C388" s="49"/>
      <c r="D388" s="49"/>
      <c r="E388" s="49"/>
      <c r="F388" s="49" t="s">
        <v>561</v>
      </c>
      <c r="G388" s="48"/>
      <c r="H388" s="48" t="s">
        <v>909</v>
      </c>
      <c r="I388" s="48"/>
      <c r="J388" s="49" t="s">
        <v>598</v>
      </c>
      <c r="K388" s="48"/>
      <c r="L388" s="48" t="s">
        <v>910</v>
      </c>
      <c r="M388" s="48"/>
      <c r="N388" s="49" t="s">
        <v>911</v>
      </c>
      <c r="O388" s="50"/>
      <c r="P388" s="49" t="s">
        <v>912</v>
      </c>
      <c r="Q388" s="50"/>
      <c r="R388" s="49" t="s">
        <v>913</v>
      </c>
      <c r="S388" s="42"/>
    </row>
    <row r="389" spans="1:19" ht="28.5" customHeight="1" x14ac:dyDescent="0.25">
      <c r="A389" s="86">
        <v>26</v>
      </c>
      <c r="B389" s="87" t="s">
        <v>836</v>
      </c>
      <c r="C389" s="85"/>
      <c r="D389" s="85"/>
      <c r="E389" s="85"/>
      <c r="F389" s="48">
        <f>SUM(F390:F392)</f>
        <v>50</v>
      </c>
      <c r="G389" s="48"/>
      <c r="H389" s="48">
        <f>SUM(H390:H392)</f>
        <v>65</v>
      </c>
      <c r="I389" s="48"/>
      <c r="J389" s="49">
        <f>SUM(J390:J392)</f>
        <v>50</v>
      </c>
      <c r="K389" s="48"/>
      <c r="L389" s="48">
        <f>SUM(L390:L392)</f>
        <v>23</v>
      </c>
      <c r="M389" s="48"/>
      <c r="N389" s="49">
        <f>SUM(N390:N392)</f>
        <v>480</v>
      </c>
      <c r="O389" s="50"/>
      <c r="P389" s="49">
        <f>SUM(P390:P392)</f>
        <v>23</v>
      </c>
      <c r="Q389" s="50"/>
      <c r="R389" s="49">
        <f>SUM(R390:R392)</f>
        <v>230</v>
      </c>
      <c r="S389" s="4"/>
    </row>
    <row r="390" spans="1:19" ht="15.75" hidden="1" customHeight="1" x14ac:dyDescent="0.25">
      <c r="A390" s="86"/>
      <c r="B390" s="87"/>
      <c r="C390" s="48">
        <v>489</v>
      </c>
      <c r="D390" s="49">
        <v>225</v>
      </c>
      <c r="E390" s="49">
        <v>264</v>
      </c>
      <c r="F390" s="49">
        <v>15</v>
      </c>
      <c r="G390" s="48">
        <f t="shared" si="44"/>
        <v>4500</v>
      </c>
      <c r="H390" s="48">
        <v>20</v>
      </c>
      <c r="I390" s="48">
        <f t="shared" si="45"/>
        <v>1000</v>
      </c>
      <c r="J390" s="49">
        <v>15</v>
      </c>
      <c r="K390" s="48">
        <f t="shared" si="46"/>
        <v>2250</v>
      </c>
      <c r="L390" s="48">
        <v>7</v>
      </c>
      <c r="M390" s="48">
        <f t="shared" si="47"/>
        <v>21000</v>
      </c>
      <c r="N390" s="49">
        <v>150</v>
      </c>
      <c r="O390" s="50">
        <f t="shared" si="48"/>
        <v>9000</v>
      </c>
      <c r="P390" s="49">
        <v>7</v>
      </c>
      <c r="Q390" s="50">
        <f t="shared" si="49"/>
        <v>4550</v>
      </c>
      <c r="R390" s="49">
        <v>70</v>
      </c>
      <c r="S390" s="4">
        <f t="shared" si="50"/>
        <v>11900</v>
      </c>
    </row>
    <row r="391" spans="1:19" ht="15.75" hidden="1" customHeight="1" x14ac:dyDescent="0.25">
      <c r="A391" s="86"/>
      <c r="B391" s="87"/>
      <c r="C391" s="48">
        <v>380</v>
      </c>
      <c r="D391" s="49">
        <v>207</v>
      </c>
      <c r="E391" s="49">
        <v>183</v>
      </c>
      <c r="F391" s="49">
        <v>15</v>
      </c>
      <c r="G391" s="48">
        <f t="shared" si="44"/>
        <v>4500</v>
      </c>
      <c r="H391" s="48">
        <v>20</v>
      </c>
      <c r="I391" s="48">
        <f t="shared" si="45"/>
        <v>1000</v>
      </c>
      <c r="J391" s="49">
        <v>15</v>
      </c>
      <c r="K391" s="48">
        <f t="shared" si="46"/>
        <v>2250</v>
      </c>
      <c r="L391" s="48">
        <v>7</v>
      </c>
      <c r="M391" s="48">
        <f t="shared" si="47"/>
        <v>21000</v>
      </c>
      <c r="N391" s="49">
        <v>150</v>
      </c>
      <c r="O391" s="50">
        <f t="shared" si="48"/>
        <v>9000</v>
      </c>
      <c r="P391" s="49">
        <v>7</v>
      </c>
      <c r="Q391" s="50">
        <f t="shared" si="49"/>
        <v>4550</v>
      </c>
      <c r="R391" s="49">
        <v>70</v>
      </c>
      <c r="S391" s="4">
        <f t="shared" si="50"/>
        <v>11900</v>
      </c>
    </row>
    <row r="392" spans="1:19" ht="15.75" hidden="1" customHeight="1" x14ac:dyDescent="0.25">
      <c r="A392" s="86"/>
      <c r="B392" s="87"/>
      <c r="C392" s="48">
        <v>512</v>
      </c>
      <c r="D392" s="49">
        <v>242</v>
      </c>
      <c r="E392" s="49">
        <v>270</v>
      </c>
      <c r="F392" s="49">
        <v>20</v>
      </c>
      <c r="G392" s="48">
        <f t="shared" si="44"/>
        <v>6000</v>
      </c>
      <c r="H392" s="48">
        <v>25</v>
      </c>
      <c r="I392" s="48">
        <f t="shared" si="45"/>
        <v>1250</v>
      </c>
      <c r="J392" s="49">
        <v>20</v>
      </c>
      <c r="K392" s="48">
        <f t="shared" si="46"/>
        <v>3000</v>
      </c>
      <c r="L392" s="48">
        <v>9</v>
      </c>
      <c r="M392" s="48">
        <f t="shared" si="47"/>
        <v>27000</v>
      </c>
      <c r="N392" s="49">
        <v>180</v>
      </c>
      <c r="O392" s="50">
        <f t="shared" si="48"/>
        <v>10800</v>
      </c>
      <c r="P392" s="49">
        <v>9</v>
      </c>
      <c r="Q392" s="50">
        <f t="shared" si="49"/>
        <v>5850</v>
      </c>
      <c r="R392" s="49">
        <v>90</v>
      </c>
      <c r="S392" s="4">
        <f t="shared" si="50"/>
        <v>15300</v>
      </c>
    </row>
    <row r="393" spans="1:19" ht="42.75" customHeight="1" x14ac:dyDescent="0.25">
      <c r="A393" s="86"/>
      <c r="B393" s="87"/>
      <c r="C393" s="48"/>
      <c r="D393" s="49"/>
      <c r="E393" s="49"/>
      <c r="F393" s="49" t="s">
        <v>685</v>
      </c>
      <c r="G393" s="48"/>
      <c r="H393" s="48" t="s">
        <v>554</v>
      </c>
      <c r="I393" s="48"/>
      <c r="J393" s="49" t="s">
        <v>904</v>
      </c>
      <c r="K393" s="48"/>
      <c r="L393" s="48" t="s">
        <v>914</v>
      </c>
      <c r="M393" s="48"/>
      <c r="N393" s="49" t="s">
        <v>906</v>
      </c>
      <c r="O393" s="50"/>
      <c r="P393" s="49" t="s">
        <v>915</v>
      </c>
      <c r="Q393" s="50"/>
      <c r="R393" s="49" t="s">
        <v>916</v>
      </c>
      <c r="S393" s="41"/>
    </row>
    <row r="394" spans="1:19" ht="25.5" customHeight="1" x14ac:dyDescent="0.25">
      <c r="A394" s="86">
        <v>27</v>
      </c>
      <c r="B394" s="87" t="s">
        <v>937</v>
      </c>
      <c r="C394" s="85"/>
      <c r="D394" s="85"/>
      <c r="E394" s="85"/>
      <c r="F394" s="48">
        <f>SUM(F395:F401)</f>
        <v>165</v>
      </c>
      <c r="G394" s="48"/>
      <c r="H394" s="48">
        <f>SUM(H395:H401)</f>
        <v>200</v>
      </c>
      <c r="I394" s="48"/>
      <c r="J394" s="49">
        <f>SUM(J395:J401)</f>
        <v>165</v>
      </c>
      <c r="K394" s="48"/>
      <c r="L394" s="48">
        <f>SUM(L395:L401)</f>
        <v>73</v>
      </c>
      <c r="M394" s="48"/>
      <c r="N394" s="49">
        <f>SUM(N395:N401)</f>
        <v>1410</v>
      </c>
      <c r="O394" s="50"/>
      <c r="P394" s="49">
        <f>SUM(P395:P401)</f>
        <v>73</v>
      </c>
      <c r="Q394" s="50"/>
      <c r="R394" s="49">
        <f>SUM(R395:R401)</f>
        <v>730</v>
      </c>
      <c r="S394" s="4"/>
    </row>
    <row r="395" spans="1:19" ht="15.75" hidden="1" customHeight="1" x14ac:dyDescent="0.25">
      <c r="A395" s="86"/>
      <c r="B395" s="87"/>
      <c r="C395" s="49">
        <v>595</v>
      </c>
      <c r="D395" s="49">
        <v>595</v>
      </c>
      <c r="E395" s="49">
        <v>291</v>
      </c>
      <c r="F395" s="49">
        <v>20</v>
      </c>
      <c r="G395" s="48">
        <f t="shared" si="44"/>
        <v>6000</v>
      </c>
      <c r="H395" s="48">
        <v>25</v>
      </c>
      <c r="I395" s="48">
        <f t="shared" si="45"/>
        <v>1250</v>
      </c>
      <c r="J395" s="49">
        <v>20</v>
      </c>
      <c r="K395" s="48">
        <f t="shared" si="46"/>
        <v>3000</v>
      </c>
      <c r="L395" s="48">
        <v>9</v>
      </c>
      <c r="M395" s="48">
        <f t="shared" si="47"/>
        <v>27000</v>
      </c>
      <c r="N395" s="49">
        <v>180</v>
      </c>
      <c r="O395" s="50">
        <f t="shared" si="48"/>
        <v>10800</v>
      </c>
      <c r="P395" s="49">
        <v>9</v>
      </c>
      <c r="Q395" s="50">
        <f t="shared" si="49"/>
        <v>5850</v>
      </c>
      <c r="R395" s="49">
        <v>90</v>
      </c>
      <c r="S395" s="4">
        <f t="shared" si="50"/>
        <v>15300</v>
      </c>
    </row>
    <row r="396" spans="1:19" ht="15.75" hidden="1" customHeight="1" x14ac:dyDescent="0.25">
      <c r="A396" s="86"/>
      <c r="B396" s="87"/>
      <c r="C396" s="49">
        <v>831</v>
      </c>
      <c r="D396" s="49">
        <v>830</v>
      </c>
      <c r="E396" s="49">
        <v>389</v>
      </c>
      <c r="F396" s="49">
        <v>25</v>
      </c>
      <c r="G396" s="48">
        <f t="shared" si="44"/>
        <v>7500</v>
      </c>
      <c r="H396" s="48">
        <v>30</v>
      </c>
      <c r="I396" s="48">
        <f t="shared" si="45"/>
        <v>1500</v>
      </c>
      <c r="J396" s="49">
        <v>25</v>
      </c>
      <c r="K396" s="48">
        <f t="shared" si="46"/>
        <v>3750</v>
      </c>
      <c r="L396" s="48">
        <v>11</v>
      </c>
      <c r="M396" s="48">
        <f t="shared" si="47"/>
        <v>33000</v>
      </c>
      <c r="N396" s="49">
        <v>210</v>
      </c>
      <c r="O396" s="50">
        <f t="shared" si="48"/>
        <v>12600</v>
      </c>
      <c r="P396" s="49">
        <v>11</v>
      </c>
      <c r="Q396" s="50">
        <f t="shared" si="49"/>
        <v>7150</v>
      </c>
      <c r="R396" s="49">
        <v>110</v>
      </c>
      <c r="S396" s="4">
        <f t="shared" si="50"/>
        <v>18700</v>
      </c>
    </row>
    <row r="397" spans="1:19" ht="15.75" hidden="1" customHeight="1" x14ac:dyDescent="0.25">
      <c r="A397" s="86"/>
      <c r="B397" s="87"/>
      <c r="C397" s="49">
        <v>605</v>
      </c>
      <c r="D397" s="49">
        <v>587</v>
      </c>
      <c r="E397" s="49">
        <v>296</v>
      </c>
      <c r="F397" s="49">
        <v>20</v>
      </c>
      <c r="G397" s="48">
        <f t="shared" si="44"/>
        <v>6000</v>
      </c>
      <c r="H397" s="48">
        <v>25</v>
      </c>
      <c r="I397" s="48">
        <f t="shared" si="45"/>
        <v>1250</v>
      </c>
      <c r="J397" s="49">
        <v>20</v>
      </c>
      <c r="K397" s="48">
        <f t="shared" si="46"/>
        <v>3000</v>
      </c>
      <c r="L397" s="48">
        <v>9</v>
      </c>
      <c r="M397" s="48">
        <f t="shared" si="47"/>
        <v>27000</v>
      </c>
      <c r="N397" s="49">
        <v>180</v>
      </c>
      <c r="O397" s="50">
        <f t="shared" si="48"/>
        <v>10800</v>
      </c>
      <c r="P397" s="49">
        <v>9</v>
      </c>
      <c r="Q397" s="50">
        <f t="shared" si="49"/>
        <v>5850</v>
      </c>
      <c r="R397" s="49">
        <v>90</v>
      </c>
      <c r="S397" s="4">
        <f t="shared" si="50"/>
        <v>15300</v>
      </c>
    </row>
    <row r="398" spans="1:19" ht="15.75" hidden="1" customHeight="1" x14ac:dyDescent="0.25">
      <c r="A398" s="86"/>
      <c r="B398" s="87"/>
      <c r="C398" s="49">
        <v>1222</v>
      </c>
      <c r="D398" s="49">
        <v>1222</v>
      </c>
      <c r="E398" s="49">
        <v>613</v>
      </c>
      <c r="F398" s="49">
        <v>30</v>
      </c>
      <c r="G398" s="48">
        <f t="shared" si="44"/>
        <v>9000</v>
      </c>
      <c r="H398" s="48">
        <v>35</v>
      </c>
      <c r="I398" s="48">
        <f t="shared" si="45"/>
        <v>1750</v>
      </c>
      <c r="J398" s="49">
        <v>30</v>
      </c>
      <c r="K398" s="48">
        <f t="shared" si="46"/>
        <v>4500</v>
      </c>
      <c r="L398" s="48">
        <v>13</v>
      </c>
      <c r="M398" s="48">
        <f t="shared" si="47"/>
        <v>39000</v>
      </c>
      <c r="N398" s="49">
        <v>240</v>
      </c>
      <c r="O398" s="50">
        <f t="shared" si="48"/>
        <v>14400</v>
      </c>
      <c r="P398" s="49">
        <v>13</v>
      </c>
      <c r="Q398" s="50">
        <f t="shared" si="49"/>
        <v>8450</v>
      </c>
      <c r="R398" s="49">
        <v>130</v>
      </c>
      <c r="S398" s="4">
        <f t="shared" si="50"/>
        <v>22100</v>
      </c>
    </row>
    <row r="399" spans="1:19" ht="15.75" hidden="1" customHeight="1" x14ac:dyDescent="0.25">
      <c r="A399" s="86"/>
      <c r="B399" s="87"/>
      <c r="C399" s="49">
        <v>1072</v>
      </c>
      <c r="D399" s="49">
        <v>1072</v>
      </c>
      <c r="E399" s="49">
        <v>541</v>
      </c>
      <c r="F399" s="49">
        <v>30</v>
      </c>
      <c r="G399" s="48">
        <f t="shared" si="44"/>
        <v>9000</v>
      </c>
      <c r="H399" s="48">
        <v>35</v>
      </c>
      <c r="I399" s="48">
        <f t="shared" si="45"/>
        <v>1750</v>
      </c>
      <c r="J399" s="49">
        <v>30</v>
      </c>
      <c r="K399" s="48">
        <f t="shared" si="46"/>
        <v>4500</v>
      </c>
      <c r="L399" s="48">
        <v>13</v>
      </c>
      <c r="M399" s="48">
        <f t="shared" si="47"/>
        <v>39000</v>
      </c>
      <c r="N399" s="49">
        <v>240</v>
      </c>
      <c r="O399" s="50">
        <f t="shared" si="48"/>
        <v>14400</v>
      </c>
      <c r="P399" s="49">
        <v>13</v>
      </c>
      <c r="Q399" s="50">
        <f t="shared" si="49"/>
        <v>8450</v>
      </c>
      <c r="R399" s="49">
        <v>130</v>
      </c>
      <c r="S399" s="4">
        <f t="shared" si="50"/>
        <v>22100</v>
      </c>
    </row>
    <row r="400" spans="1:19" ht="15.75" hidden="1" customHeight="1" x14ac:dyDescent="0.25">
      <c r="A400" s="86"/>
      <c r="B400" s="87"/>
      <c r="C400" s="49">
        <v>655</v>
      </c>
      <c r="D400" s="49">
        <v>655</v>
      </c>
      <c r="E400" s="49">
        <v>337</v>
      </c>
      <c r="F400" s="49">
        <v>20</v>
      </c>
      <c r="G400" s="48">
        <f t="shared" si="44"/>
        <v>6000</v>
      </c>
      <c r="H400" s="48">
        <v>25</v>
      </c>
      <c r="I400" s="48">
        <f t="shared" si="45"/>
        <v>1250</v>
      </c>
      <c r="J400" s="49">
        <v>20</v>
      </c>
      <c r="K400" s="48">
        <f t="shared" si="46"/>
        <v>3000</v>
      </c>
      <c r="L400" s="48">
        <v>9</v>
      </c>
      <c r="M400" s="48">
        <f t="shared" si="47"/>
        <v>27000</v>
      </c>
      <c r="N400" s="49">
        <v>180</v>
      </c>
      <c r="O400" s="50">
        <f t="shared" si="48"/>
        <v>10800</v>
      </c>
      <c r="P400" s="49">
        <v>9</v>
      </c>
      <c r="Q400" s="50">
        <f t="shared" si="49"/>
        <v>5850</v>
      </c>
      <c r="R400" s="49">
        <v>90</v>
      </c>
      <c r="S400" s="4">
        <f t="shared" si="50"/>
        <v>15300</v>
      </c>
    </row>
    <row r="401" spans="1:19" ht="15.75" hidden="1" customHeight="1" x14ac:dyDescent="0.25">
      <c r="A401" s="86"/>
      <c r="B401" s="87"/>
      <c r="C401" s="49">
        <v>533</v>
      </c>
      <c r="D401" s="49">
        <v>534</v>
      </c>
      <c r="E401" s="49">
        <v>262</v>
      </c>
      <c r="F401" s="49">
        <v>20</v>
      </c>
      <c r="G401" s="48">
        <f t="shared" si="44"/>
        <v>6000</v>
      </c>
      <c r="H401" s="48">
        <v>25</v>
      </c>
      <c r="I401" s="48">
        <f t="shared" si="45"/>
        <v>1250</v>
      </c>
      <c r="J401" s="49">
        <v>20</v>
      </c>
      <c r="K401" s="48">
        <f t="shared" si="46"/>
        <v>3000</v>
      </c>
      <c r="L401" s="48">
        <v>9</v>
      </c>
      <c r="M401" s="48">
        <f t="shared" si="47"/>
        <v>27000</v>
      </c>
      <c r="N401" s="49">
        <v>180</v>
      </c>
      <c r="O401" s="50">
        <f t="shared" si="48"/>
        <v>10800</v>
      </c>
      <c r="P401" s="49">
        <v>9</v>
      </c>
      <c r="Q401" s="50">
        <f t="shared" si="49"/>
        <v>5850</v>
      </c>
      <c r="R401" s="49">
        <v>90</v>
      </c>
      <c r="S401" s="4">
        <f t="shared" si="50"/>
        <v>15300</v>
      </c>
    </row>
    <row r="402" spans="1:19" ht="47.25" customHeight="1" x14ac:dyDescent="0.25">
      <c r="A402" s="86"/>
      <c r="B402" s="87"/>
      <c r="C402" s="49"/>
      <c r="D402" s="49"/>
      <c r="E402" s="49"/>
      <c r="F402" s="49" t="s">
        <v>869</v>
      </c>
      <c r="G402" s="48"/>
      <c r="H402" s="48" t="s">
        <v>917</v>
      </c>
      <c r="I402" s="48"/>
      <c r="J402" s="49" t="s">
        <v>867</v>
      </c>
      <c r="K402" s="48"/>
      <c r="L402" s="48" t="s">
        <v>918</v>
      </c>
      <c r="M402" s="48"/>
      <c r="N402" s="49" t="s">
        <v>919</v>
      </c>
      <c r="O402" s="50"/>
      <c r="P402" s="49" t="s">
        <v>920</v>
      </c>
      <c r="Q402" s="50"/>
      <c r="R402" s="49" t="s">
        <v>921</v>
      </c>
      <c r="S402" s="41"/>
    </row>
    <row r="403" spans="1:19" s="9" customFormat="1" ht="18.75" x14ac:dyDescent="0.25">
      <c r="A403" s="3"/>
      <c r="B403" s="7" t="s">
        <v>20</v>
      </c>
      <c r="C403" s="7"/>
      <c r="D403" s="7"/>
      <c r="E403" s="7"/>
      <c r="F403" s="7">
        <f>F309+F316+F330+F338+F346+F350+F354+F358+F368+F377+F382+F389+F394</f>
        <v>1200</v>
      </c>
      <c r="G403" s="7">
        <f t="shared" ref="G403:S403" si="51">SUM(G310:G401)</f>
        <v>360000</v>
      </c>
      <c r="H403" s="7">
        <f>H309+H316+H330+H338+H346+H350+H354+H358+H368+H377+H382+H389+H394</f>
        <v>1530</v>
      </c>
      <c r="I403" s="7">
        <f t="shared" si="51"/>
        <v>76500</v>
      </c>
      <c r="J403" s="7">
        <f>J309+J316+J330+J338+J346+J350+J354+J358+J368+J377+J382+J389+J394</f>
        <v>1200</v>
      </c>
      <c r="K403" s="7">
        <f t="shared" si="51"/>
        <v>180000</v>
      </c>
      <c r="L403" s="7">
        <f>L309+L316+L330+L338+L346+L350+L354+L358+L368+L377+L382+L389+L394</f>
        <v>546</v>
      </c>
      <c r="M403" s="7">
        <f t="shared" si="51"/>
        <v>1638000</v>
      </c>
      <c r="N403" s="7">
        <f>N309+N316+N330+N338+N346+N350+N354+N358+N368+N377+N382+N389+N394</f>
        <v>11320</v>
      </c>
      <c r="O403" s="7">
        <f t="shared" si="51"/>
        <v>679200</v>
      </c>
      <c r="P403" s="7">
        <f>P309+P316+P330+P338+P346+P350+P354+P358+P368+P377+P382+P389+P394</f>
        <v>546</v>
      </c>
      <c r="Q403" s="7">
        <f t="shared" si="51"/>
        <v>354900</v>
      </c>
      <c r="R403" s="7">
        <f>R309+R316+R330+R338+R346+R350+R354+R358+R368+R377+R382+R389+R394</f>
        <v>5460</v>
      </c>
      <c r="S403" s="7">
        <f t="shared" si="51"/>
        <v>928200</v>
      </c>
    </row>
    <row r="404" spans="1:19" ht="45" hidden="1" customHeight="1" x14ac:dyDescent="0.25">
      <c r="A404" s="3"/>
      <c r="B404" s="19" t="s">
        <v>362</v>
      </c>
      <c r="C404" s="20"/>
      <c r="D404" s="20"/>
      <c r="E404" s="21"/>
      <c r="F404" s="4"/>
      <c r="G404" s="4"/>
      <c r="H404" s="4"/>
      <c r="I404" s="4"/>
      <c r="J404" s="3"/>
      <c r="K404" s="4"/>
      <c r="L404" s="4"/>
      <c r="M404" s="4"/>
      <c r="N404" s="3"/>
      <c r="O404" s="6"/>
      <c r="P404" s="3"/>
      <c r="Q404" s="6"/>
      <c r="R404" s="3"/>
      <c r="S404" s="4"/>
    </row>
    <row r="405" spans="1:19" ht="25.5" hidden="1" x14ac:dyDescent="0.25">
      <c r="A405" s="3"/>
      <c r="B405" s="5" t="s">
        <v>363</v>
      </c>
      <c r="C405" s="88"/>
      <c r="D405" s="88"/>
      <c r="E405" s="88"/>
      <c r="F405" s="18">
        <f>SUM(F406:F436)</f>
        <v>440</v>
      </c>
      <c r="G405" s="4"/>
      <c r="H405" s="4">
        <f>SUM(H406:H436)</f>
        <v>595</v>
      </c>
      <c r="I405" s="4"/>
      <c r="J405" s="3">
        <f>SUM(J406:J436)</f>
        <v>440</v>
      </c>
      <c r="K405" s="4"/>
      <c r="L405" s="4">
        <f>SUM(L406:L436)</f>
        <v>207</v>
      </c>
      <c r="M405" s="4"/>
      <c r="N405" s="3">
        <f>SUM(N406:N436)</f>
        <v>4600</v>
      </c>
      <c r="O405" s="6"/>
      <c r="P405" s="3">
        <f>SUM(P406:P436)</f>
        <v>207</v>
      </c>
      <c r="Q405" s="6"/>
      <c r="R405" s="3">
        <f>SUM(R406:R436)</f>
        <v>2070</v>
      </c>
      <c r="S405" s="4"/>
    </row>
    <row r="406" spans="1:19" hidden="1" x14ac:dyDescent="0.25">
      <c r="A406" s="3">
        <f>A401+1</f>
        <v>1</v>
      </c>
      <c r="B406" s="3" t="s">
        <v>364</v>
      </c>
      <c r="C406" s="3">
        <v>626</v>
      </c>
      <c r="D406" s="3">
        <v>319</v>
      </c>
      <c r="E406" s="10">
        <v>40</v>
      </c>
      <c r="F406" s="3">
        <v>20</v>
      </c>
      <c r="G406" s="4">
        <f t="shared" si="44"/>
        <v>6000</v>
      </c>
      <c r="H406" s="4">
        <v>25</v>
      </c>
      <c r="I406" s="4">
        <f t="shared" si="45"/>
        <v>1250</v>
      </c>
      <c r="J406" s="3">
        <v>20</v>
      </c>
      <c r="K406" s="4">
        <f t="shared" si="46"/>
        <v>3000</v>
      </c>
      <c r="L406" s="4">
        <v>9</v>
      </c>
      <c r="M406" s="4">
        <f t="shared" si="47"/>
        <v>27000</v>
      </c>
      <c r="N406" s="3">
        <v>180</v>
      </c>
      <c r="O406" s="6">
        <f t="shared" si="48"/>
        <v>10800</v>
      </c>
      <c r="P406" s="3">
        <v>9</v>
      </c>
      <c r="Q406" s="6">
        <f t="shared" si="49"/>
        <v>5850</v>
      </c>
      <c r="R406" s="3">
        <v>90</v>
      </c>
      <c r="S406" s="4">
        <f t="shared" si="50"/>
        <v>15300</v>
      </c>
    </row>
    <row r="407" spans="1:19" hidden="1" x14ac:dyDescent="0.25">
      <c r="A407" s="3">
        <f t="shared" ref="A407:A420" si="52">A406+1</f>
        <v>2</v>
      </c>
      <c r="B407" s="3" t="s">
        <v>365</v>
      </c>
      <c r="C407" s="3">
        <v>204</v>
      </c>
      <c r="D407" s="3">
        <v>111</v>
      </c>
      <c r="E407" s="3">
        <v>93</v>
      </c>
      <c r="F407" s="4">
        <v>10</v>
      </c>
      <c r="G407" s="4">
        <f t="shared" si="44"/>
        <v>3000</v>
      </c>
      <c r="H407" s="4">
        <v>15</v>
      </c>
      <c r="I407" s="4">
        <f t="shared" si="45"/>
        <v>750</v>
      </c>
      <c r="J407" s="4">
        <v>10</v>
      </c>
      <c r="K407" s="4">
        <f t="shared" si="46"/>
        <v>1500</v>
      </c>
      <c r="L407" s="4">
        <v>5</v>
      </c>
      <c r="M407" s="4">
        <f t="shared" si="47"/>
        <v>15000</v>
      </c>
      <c r="N407" s="3">
        <v>130</v>
      </c>
      <c r="O407" s="6">
        <f t="shared" si="48"/>
        <v>7800</v>
      </c>
      <c r="P407" s="3">
        <v>5</v>
      </c>
      <c r="Q407" s="6">
        <f t="shared" si="49"/>
        <v>3250</v>
      </c>
      <c r="R407" s="3">
        <v>50</v>
      </c>
      <c r="S407" s="4">
        <f t="shared" si="50"/>
        <v>8500</v>
      </c>
    </row>
    <row r="408" spans="1:19" hidden="1" x14ac:dyDescent="0.25">
      <c r="A408" s="3">
        <f t="shared" si="52"/>
        <v>3</v>
      </c>
      <c r="B408" s="3" t="s">
        <v>366</v>
      </c>
      <c r="C408" s="3">
        <v>176</v>
      </c>
      <c r="D408" s="3">
        <v>92</v>
      </c>
      <c r="E408" s="3">
        <v>19</v>
      </c>
      <c r="F408" s="4">
        <v>10</v>
      </c>
      <c r="G408" s="4">
        <f t="shared" si="44"/>
        <v>3000</v>
      </c>
      <c r="H408" s="4">
        <v>15</v>
      </c>
      <c r="I408" s="4">
        <f t="shared" si="45"/>
        <v>750</v>
      </c>
      <c r="J408" s="4">
        <v>10</v>
      </c>
      <c r="K408" s="4">
        <f t="shared" si="46"/>
        <v>1500</v>
      </c>
      <c r="L408" s="4">
        <v>5</v>
      </c>
      <c r="M408" s="4">
        <f t="shared" si="47"/>
        <v>15000</v>
      </c>
      <c r="N408" s="3">
        <v>130</v>
      </c>
      <c r="O408" s="6">
        <f t="shared" si="48"/>
        <v>7800</v>
      </c>
      <c r="P408" s="3">
        <v>5</v>
      </c>
      <c r="Q408" s="6">
        <f t="shared" si="49"/>
        <v>3250</v>
      </c>
      <c r="R408" s="3">
        <v>50</v>
      </c>
      <c r="S408" s="4">
        <f t="shared" si="50"/>
        <v>8500</v>
      </c>
    </row>
    <row r="409" spans="1:19" hidden="1" x14ac:dyDescent="0.25">
      <c r="A409" s="3">
        <f t="shared" si="52"/>
        <v>4</v>
      </c>
      <c r="B409" s="3" t="s">
        <v>367</v>
      </c>
      <c r="C409" s="3">
        <v>730</v>
      </c>
      <c r="D409" s="3">
        <v>381</v>
      </c>
      <c r="E409" s="3">
        <v>349</v>
      </c>
      <c r="F409" s="3">
        <v>20</v>
      </c>
      <c r="G409" s="4">
        <f t="shared" si="44"/>
        <v>6000</v>
      </c>
      <c r="H409" s="4">
        <v>25</v>
      </c>
      <c r="I409" s="4">
        <f t="shared" si="45"/>
        <v>1250</v>
      </c>
      <c r="J409" s="3">
        <v>20</v>
      </c>
      <c r="K409" s="4">
        <f t="shared" si="46"/>
        <v>3000</v>
      </c>
      <c r="L409" s="4">
        <v>9</v>
      </c>
      <c r="M409" s="4">
        <f t="shared" si="47"/>
        <v>27000</v>
      </c>
      <c r="N409" s="3">
        <v>180</v>
      </c>
      <c r="O409" s="6">
        <f t="shared" si="48"/>
        <v>10800</v>
      </c>
      <c r="P409" s="3">
        <v>9</v>
      </c>
      <c r="Q409" s="6">
        <f t="shared" si="49"/>
        <v>5850</v>
      </c>
      <c r="R409" s="3">
        <v>90</v>
      </c>
      <c r="S409" s="4">
        <f t="shared" si="50"/>
        <v>15300</v>
      </c>
    </row>
    <row r="410" spans="1:19" hidden="1" x14ac:dyDescent="0.25">
      <c r="A410" s="3">
        <f t="shared" si="52"/>
        <v>5</v>
      </c>
      <c r="B410" s="3" t="s">
        <v>368</v>
      </c>
      <c r="C410" s="3">
        <v>243</v>
      </c>
      <c r="D410" s="3">
        <v>138</v>
      </c>
      <c r="E410" s="3">
        <v>105</v>
      </c>
      <c r="F410" s="4">
        <v>10</v>
      </c>
      <c r="G410" s="4">
        <f t="shared" si="44"/>
        <v>3000</v>
      </c>
      <c r="H410" s="4">
        <v>15</v>
      </c>
      <c r="I410" s="4">
        <f t="shared" si="45"/>
        <v>750</v>
      </c>
      <c r="J410" s="4">
        <v>10</v>
      </c>
      <c r="K410" s="4">
        <f t="shared" si="46"/>
        <v>1500</v>
      </c>
      <c r="L410" s="4">
        <v>5</v>
      </c>
      <c r="M410" s="4">
        <f t="shared" si="47"/>
        <v>15000</v>
      </c>
      <c r="N410" s="3">
        <v>130</v>
      </c>
      <c r="O410" s="6">
        <f t="shared" si="48"/>
        <v>7800</v>
      </c>
      <c r="P410" s="3">
        <v>5</v>
      </c>
      <c r="Q410" s="6">
        <f t="shared" si="49"/>
        <v>3250</v>
      </c>
      <c r="R410" s="3">
        <v>50</v>
      </c>
      <c r="S410" s="4">
        <f t="shared" si="50"/>
        <v>8500</v>
      </c>
    </row>
    <row r="411" spans="1:19" hidden="1" x14ac:dyDescent="0.25">
      <c r="A411" s="3">
        <f t="shared" si="52"/>
        <v>6</v>
      </c>
      <c r="B411" s="3" t="s">
        <v>369</v>
      </c>
      <c r="C411" s="3">
        <v>268</v>
      </c>
      <c r="D411" s="3">
        <v>123</v>
      </c>
      <c r="E411" s="3">
        <v>145</v>
      </c>
      <c r="F411" s="3">
        <v>15</v>
      </c>
      <c r="G411" s="4">
        <f t="shared" si="44"/>
        <v>4500</v>
      </c>
      <c r="H411" s="4">
        <v>20</v>
      </c>
      <c r="I411" s="4">
        <f t="shared" si="45"/>
        <v>1000</v>
      </c>
      <c r="J411" s="3">
        <v>15</v>
      </c>
      <c r="K411" s="4">
        <f t="shared" si="46"/>
        <v>2250</v>
      </c>
      <c r="L411" s="4">
        <v>7</v>
      </c>
      <c r="M411" s="4">
        <f t="shared" si="47"/>
        <v>21000</v>
      </c>
      <c r="N411" s="3">
        <v>150</v>
      </c>
      <c r="O411" s="6">
        <f t="shared" si="48"/>
        <v>9000</v>
      </c>
      <c r="P411" s="3">
        <v>7</v>
      </c>
      <c r="Q411" s="6">
        <f t="shared" si="49"/>
        <v>4550</v>
      </c>
      <c r="R411" s="3">
        <v>70</v>
      </c>
      <c r="S411" s="4">
        <f t="shared" si="50"/>
        <v>11900</v>
      </c>
    </row>
    <row r="412" spans="1:19" hidden="1" x14ac:dyDescent="0.25">
      <c r="A412" s="3">
        <f t="shared" si="52"/>
        <v>7</v>
      </c>
      <c r="B412" s="3" t="s">
        <v>370</v>
      </c>
      <c r="C412" s="3">
        <v>275</v>
      </c>
      <c r="D412" s="3">
        <v>137</v>
      </c>
      <c r="E412" s="3">
        <v>138</v>
      </c>
      <c r="F412" s="3">
        <v>15</v>
      </c>
      <c r="G412" s="4">
        <f t="shared" si="44"/>
        <v>4500</v>
      </c>
      <c r="H412" s="4">
        <v>20</v>
      </c>
      <c r="I412" s="4">
        <f t="shared" si="45"/>
        <v>1000</v>
      </c>
      <c r="J412" s="3">
        <v>15</v>
      </c>
      <c r="K412" s="4">
        <f t="shared" si="46"/>
        <v>2250</v>
      </c>
      <c r="L412" s="4">
        <v>7</v>
      </c>
      <c r="M412" s="4">
        <f t="shared" si="47"/>
        <v>21000</v>
      </c>
      <c r="N412" s="3">
        <v>150</v>
      </c>
      <c r="O412" s="6">
        <f t="shared" si="48"/>
        <v>9000</v>
      </c>
      <c r="P412" s="3">
        <v>7</v>
      </c>
      <c r="Q412" s="6">
        <f t="shared" si="49"/>
        <v>4550</v>
      </c>
      <c r="R412" s="3">
        <v>70</v>
      </c>
      <c r="S412" s="4">
        <f t="shared" si="50"/>
        <v>11900</v>
      </c>
    </row>
    <row r="413" spans="1:19" hidden="1" x14ac:dyDescent="0.25">
      <c r="A413" s="3">
        <f t="shared" si="52"/>
        <v>8</v>
      </c>
      <c r="B413" s="3" t="s">
        <v>371</v>
      </c>
      <c r="C413" s="3">
        <v>369</v>
      </c>
      <c r="D413" s="3">
        <v>130</v>
      </c>
      <c r="E413" s="3">
        <v>179</v>
      </c>
      <c r="F413" s="3">
        <v>15</v>
      </c>
      <c r="G413" s="4">
        <f t="shared" si="44"/>
        <v>4500</v>
      </c>
      <c r="H413" s="4">
        <v>20</v>
      </c>
      <c r="I413" s="4">
        <f t="shared" si="45"/>
        <v>1000</v>
      </c>
      <c r="J413" s="3">
        <v>15</v>
      </c>
      <c r="K413" s="4">
        <f t="shared" si="46"/>
        <v>2250</v>
      </c>
      <c r="L413" s="4">
        <v>7</v>
      </c>
      <c r="M413" s="4">
        <f t="shared" si="47"/>
        <v>21000</v>
      </c>
      <c r="N413" s="3">
        <v>150</v>
      </c>
      <c r="O413" s="6">
        <f t="shared" si="48"/>
        <v>9000</v>
      </c>
      <c r="P413" s="3">
        <v>7</v>
      </c>
      <c r="Q413" s="6">
        <f t="shared" si="49"/>
        <v>4550</v>
      </c>
      <c r="R413" s="3">
        <v>70</v>
      </c>
      <c r="S413" s="4">
        <f t="shared" si="50"/>
        <v>11900</v>
      </c>
    </row>
    <row r="414" spans="1:19" hidden="1" x14ac:dyDescent="0.25">
      <c r="A414" s="3">
        <f t="shared" si="52"/>
        <v>9</v>
      </c>
      <c r="B414" s="3" t="s">
        <v>372</v>
      </c>
      <c r="C414" s="3">
        <v>303</v>
      </c>
      <c r="D414" s="3">
        <v>149</v>
      </c>
      <c r="E414" s="3">
        <v>154</v>
      </c>
      <c r="F414" s="3">
        <v>15</v>
      </c>
      <c r="G414" s="4">
        <f t="shared" si="44"/>
        <v>4500</v>
      </c>
      <c r="H414" s="4">
        <v>20</v>
      </c>
      <c r="I414" s="4">
        <f t="shared" si="45"/>
        <v>1000</v>
      </c>
      <c r="J414" s="3">
        <v>15</v>
      </c>
      <c r="K414" s="4">
        <f t="shared" si="46"/>
        <v>2250</v>
      </c>
      <c r="L414" s="4">
        <v>7</v>
      </c>
      <c r="M414" s="4">
        <f t="shared" si="47"/>
        <v>21000</v>
      </c>
      <c r="N414" s="3">
        <v>150</v>
      </c>
      <c r="O414" s="6">
        <f t="shared" si="48"/>
        <v>9000</v>
      </c>
      <c r="P414" s="3">
        <v>7</v>
      </c>
      <c r="Q414" s="6">
        <f t="shared" si="49"/>
        <v>4550</v>
      </c>
      <c r="R414" s="3">
        <v>70</v>
      </c>
      <c r="S414" s="4">
        <f t="shared" si="50"/>
        <v>11900</v>
      </c>
    </row>
    <row r="415" spans="1:19" hidden="1" x14ac:dyDescent="0.25">
      <c r="A415" s="3">
        <f t="shared" si="52"/>
        <v>10</v>
      </c>
      <c r="B415" s="3" t="s">
        <v>373</v>
      </c>
      <c r="C415" s="3">
        <v>347</v>
      </c>
      <c r="D415" s="3">
        <v>174</v>
      </c>
      <c r="E415" s="3">
        <v>171</v>
      </c>
      <c r="F415" s="3">
        <v>15</v>
      </c>
      <c r="G415" s="4">
        <f t="shared" si="44"/>
        <v>4500</v>
      </c>
      <c r="H415" s="4">
        <v>20</v>
      </c>
      <c r="I415" s="4">
        <f t="shared" si="45"/>
        <v>1000</v>
      </c>
      <c r="J415" s="3">
        <v>15</v>
      </c>
      <c r="K415" s="4">
        <f t="shared" si="46"/>
        <v>2250</v>
      </c>
      <c r="L415" s="4">
        <v>7</v>
      </c>
      <c r="M415" s="4">
        <f t="shared" si="47"/>
        <v>21000</v>
      </c>
      <c r="N415" s="3">
        <v>150</v>
      </c>
      <c r="O415" s="6">
        <f t="shared" si="48"/>
        <v>9000</v>
      </c>
      <c r="P415" s="3">
        <v>7</v>
      </c>
      <c r="Q415" s="6">
        <f t="shared" si="49"/>
        <v>4550</v>
      </c>
      <c r="R415" s="3">
        <v>70</v>
      </c>
      <c r="S415" s="4">
        <f t="shared" si="50"/>
        <v>11900</v>
      </c>
    </row>
    <row r="416" spans="1:19" hidden="1" x14ac:dyDescent="0.25">
      <c r="A416" s="3">
        <f t="shared" si="52"/>
        <v>11</v>
      </c>
      <c r="B416" s="3" t="s">
        <v>374</v>
      </c>
      <c r="C416" s="3">
        <v>277</v>
      </c>
      <c r="D416" s="3">
        <v>120</v>
      </c>
      <c r="E416" s="3">
        <v>20</v>
      </c>
      <c r="F416" s="3">
        <v>15</v>
      </c>
      <c r="G416" s="4">
        <f t="shared" si="44"/>
        <v>4500</v>
      </c>
      <c r="H416" s="4">
        <v>20</v>
      </c>
      <c r="I416" s="4">
        <f t="shared" si="45"/>
        <v>1000</v>
      </c>
      <c r="J416" s="3">
        <v>15</v>
      </c>
      <c r="K416" s="4">
        <f t="shared" si="46"/>
        <v>2250</v>
      </c>
      <c r="L416" s="4">
        <v>7</v>
      </c>
      <c r="M416" s="4">
        <f t="shared" si="47"/>
        <v>21000</v>
      </c>
      <c r="N416" s="3">
        <v>150</v>
      </c>
      <c r="O416" s="6">
        <f t="shared" si="48"/>
        <v>9000</v>
      </c>
      <c r="P416" s="3">
        <v>7</v>
      </c>
      <c r="Q416" s="6">
        <f t="shared" si="49"/>
        <v>4550</v>
      </c>
      <c r="R416" s="3">
        <v>70</v>
      </c>
      <c r="S416" s="4">
        <f t="shared" si="50"/>
        <v>11900</v>
      </c>
    </row>
    <row r="417" spans="1:19" hidden="1" x14ac:dyDescent="0.25">
      <c r="A417" s="3">
        <f t="shared" si="52"/>
        <v>12</v>
      </c>
      <c r="B417" s="3" t="s">
        <v>375</v>
      </c>
      <c r="C417" s="3">
        <v>339</v>
      </c>
      <c r="D417" s="3">
        <v>164</v>
      </c>
      <c r="E417" s="3">
        <v>175</v>
      </c>
      <c r="F417" s="3">
        <v>15</v>
      </c>
      <c r="G417" s="4">
        <f t="shared" si="44"/>
        <v>4500</v>
      </c>
      <c r="H417" s="4">
        <v>20</v>
      </c>
      <c r="I417" s="4">
        <f t="shared" si="45"/>
        <v>1000</v>
      </c>
      <c r="J417" s="3">
        <v>15</v>
      </c>
      <c r="K417" s="4">
        <f t="shared" si="46"/>
        <v>2250</v>
      </c>
      <c r="L417" s="4">
        <v>7</v>
      </c>
      <c r="M417" s="4">
        <f t="shared" si="47"/>
        <v>21000</v>
      </c>
      <c r="N417" s="3">
        <v>150</v>
      </c>
      <c r="O417" s="6">
        <f t="shared" si="48"/>
        <v>9000</v>
      </c>
      <c r="P417" s="3">
        <v>7</v>
      </c>
      <c r="Q417" s="6">
        <f t="shared" si="49"/>
        <v>4550</v>
      </c>
      <c r="R417" s="3">
        <v>70</v>
      </c>
      <c r="S417" s="4">
        <f t="shared" si="50"/>
        <v>11900</v>
      </c>
    </row>
    <row r="418" spans="1:19" hidden="1" x14ac:dyDescent="0.25">
      <c r="A418" s="3">
        <f t="shared" si="52"/>
        <v>13</v>
      </c>
      <c r="B418" s="3" t="s">
        <v>376</v>
      </c>
      <c r="C418" s="3">
        <v>403</v>
      </c>
      <c r="D418" s="3">
        <v>204</v>
      </c>
      <c r="E418" s="3">
        <v>199</v>
      </c>
      <c r="F418" s="3">
        <v>15</v>
      </c>
      <c r="G418" s="4">
        <f t="shared" ref="G418:G481" si="53">F418*300</f>
        <v>4500</v>
      </c>
      <c r="H418" s="4">
        <v>20</v>
      </c>
      <c r="I418" s="4">
        <f t="shared" ref="I418:I481" si="54">H418*50</f>
        <v>1000</v>
      </c>
      <c r="J418" s="3">
        <v>15</v>
      </c>
      <c r="K418" s="4">
        <f t="shared" ref="K418:K481" si="55">J418*150</f>
        <v>2250</v>
      </c>
      <c r="L418" s="4">
        <v>7</v>
      </c>
      <c r="M418" s="4">
        <f t="shared" ref="M418:M481" si="56">L418*3000</f>
        <v>21000</v>
      </c>
      <c r="N418" s="3">
        <v>150</v>
      </c>
      <c r="O418" s="6">
        <f t="shared" ref="O418:O481" si="57">N418*60</f>
        <v>9000</v>
      </c>
      <c r="P418" s="3">
        <v>7</v>
      </c>
      <c r="Q418" s="6">
        <f t="shared" ref="Q418:Q481" si="58">P418*650</f>
        <v>4550</v>
      </c>
      <c r="R418" s="3">
        <v>70</v>
      </c>
      <c r="S418" s="4">
        <f t="shared" ref="S418:S481" si="59">R418*170</f>
        <v>11900</v>
      </c>
    </row>
    <row r="419" spans="1:19" hidden="1" x14ac:dyDescent="0.25">
      <c r="A419" s="3">
        <f t="shared" si="52"/>
        <v>14</v>
      </c>
      <c r="B419" s="3" t="s">
        <v>377</v>
      </c>
      <c r="C419" s="3">
        <v>391</v>
      </c>
      <c r="D419" s="3">
        <v>206</v>
      </c>
      <c r="E419" s="3">
        <v>185</v>
      </c>
      <c r="F419" s="3">
        <v>15</v>
      </c>
      <c r="G419" s="4">
        <f t="shared" si="53"/>
        <v>4500</v>
      </c>
      <c r="H419" s="4">
        <v>20</v>
      </c>
      <c r="I419" s="4">
        <f t="shared" si="54"/>
        <v>1000</v>
      </c>
      <c r="J419" s="3">
        <v>15</v>
      </c>
      <c r="K419" s="4">
        <f t="shared" si="55"/>
        <v>2250</v>
      </c>
      <c r="L419" s="4">
        <v>7</v>
      </c>
      <c r="M419" s="4">
        <f t="shared" si="56"/>
        <v>21000</v>
      </c>
      <c r="N419" s="3">
        <v>150</v>
      </c>
      <c r="O419" s="6">
        <f t="shared" si="57"/>
        <v>9000</v>
      </c>
      <c r="P419" s="3">
        <v>7</v>
      </c>
      <c r="Q419" s="6">
        <f t="shared" si="58"/>
        <v>4550</v>
      </c>
      <c r="R419" s="3">
        <v>70</v>
      </c>
      <c r="S419" s="4">
        <f t="shared" si="59"/>
        <v>11900</v>
      </c>
    </row>
    <row r="420" spans="1:19" hidden="1" x14ac:dyDescent="0.25">
      <c r="A420" s="3">
        <f t="shared" si="52"/>
        <v>15</v>
      </c>
      <c r="B420" s="3" t="s">
        <v>378</v>
      </c>
      <c r="C420" s="3">
        <v>330</v>
      </c>
      <c r="D420" s="3">
        <v>174</v>
      </c>
      <c r="E420" s="3">
        <v>156</v>
      </c>
      <c r="F420" s="3">
        <v>15</v>
      </c>
      <c r="G420" s="4">
        <f t="shared" si="53"/>
        <v>4500</v>
      </c>
      <c r="H420" s="4">
        <v>20</v>
      </c>
      <c r="I420" s="4">
        <f t="shared" si="54"/>
        <v>1000</v>
      </c>
      <c r="J420" s="3">
        <v>15</v>
      </c>
      <c r="K420" s="4">
        <f t="shared" si="55"/>
        <v>2250</v>
      </c>
      <c r="L420" s="4">
        <v>7</v>
      </c>
      <c r="M420" s="4">
        <f t="shared" si="56"/>
        <v>21000</v>
      </c>
      <c r="N420" s="3">
        <v>150</v>
      </c>
      <c r="O420" s="6">
        <f t="shared" si="57"/>
        <v>9000</v>
      </c>
      <c r="P420" s="3">
        <v>7</v>
      </c>
      <c r="Q420" s="6">
        <f t="shared" si="58"/>
        <v>4550</v>
      </c>
      <c r="R420" s="3">
        <v>70</v>
      </c>
      <c r="S420" s="4">
        <f t="shared" si="59"/>
        <v>11900</v>
      </c>
    </row>
    <row r="421" spans="1:19" hidden="1" x14ac:dyDescent="0.25">
      <c r="A421" s="3">
        <f t="shared" ref="A421:A484" si="60">A420+1</f>
        <v>16</v>
      </c>
      <c r="B421" s="3" t="s">
        <v>379</v>
      </c>
      <c r="C421" s="3">
        <v>517</v>
      </c>
      <c r="D421" s="3">
        <v>274</v>
      </c>
      <c r="E421" s="3">
        <v>243</v>
      </c>
      <c r="F421" s="3">
        <v>20</v>
      </c>
      <c r="G421" s="4">
        <f t="shared" si="53"/>
        <v>6000</v>
      </c>
      <c r="H421" s="4">
        <v>25</v>
      </c>
      <c r="I421" s="4">
        <f t="shared" si="54"/>
        <v>1250</v>
      </c>
      <c r="J421" s="3">
        <v>20</v>
      </c>
      <c r="K421" s="4">
        <f t="shared" si="55"/>
        <v>3000</v>
      </c>
      <c r="L421" s="4">
        <v>9</v>
      </c>
      <c r="M421" s="4">
        <f t="shared" si="56"/>
        <v>27000</v>
      </c>
      <c r="N421" s="3">
        <v>180</v>
      </c>
      <c r="O421" s="6">
        <f t="shared" si="57"/>
        <v>10800</v>
      </c>
      <c r="P421" s="3">
        <v>9</v>
      </c>
      <c r="Q421" s="6">
        <f t="shared" si="58"/>
        <v>5850</v>
      </c>
      <c r="R421" s="3">
        <v>90</v>
      </c>
      <c r="S421" s="4">
        <f t="shared" si="59"/>
        <v>15300</v>
      </c>
    </row>
    <row r="422" spans="1:19" hidden="1" x14ac:dyDescent="0.25">
      <c r="A422" s="3">
        <f t="shared" si="60"/>
        <v>17</v>
      </c>
      <c r="B422" s="3" t="s">
        <v>380</v>
      </c>
      <c r="C422" s="3">
        <v>241</v>
      </c>
      <c r="D422" s="3">
        <v>133</v>
      </c>
      <c r="E422" s="3">
        <v>108</v>
      </c>
      <c r="F422" s="4">
        <v>10</v>
      </c>
      <c r="G422" s="4">
        <f t="shared" si="53"/>
        <v>3000</v>
      </c>
      <c r="H422" s="4">
        <v>15</v>
      </c>
      <c r="I422" s="4">
        <f t="shared" si="54"/>
        <v>750</v>
      </c>
      <c r="J422" s="4">
        <v>10</v>
      </c>
      <c r="K422" s="4">
        <f t="shared" si="55"/>
        <v>1500</v>
      </c>
      <c r="L422" s="4">
        <v>5</v>
      </c>
      <c r="M422" s="4">
        <f t="shared" si="56"/>
        <v>15000</v>
      </c>
      <c r="N422" s="3">
        <v>130</v>
      </c>
      <c r="O422" s="6">
        <f t="shared" si="57"/>
        <v>7800</v>
      </c>
      <c r="P422" s="3">
        <v>5</v>
      </c>
      <c r="Q422" s="6">
        <f t="shared" si="58"/>
        <v>3250</v>
      </c>
      <c r="R422" s="3">
        <v>50</v>
      </c>
      <c r="S422" s="4">
        <f t="shared" si="59"/>
        <v>8500</v>
      </c>
    </row>
    <row r="423" spans="1:19" hidden="1" x14ac:dyDescent="0.25">
      <c r="A423" s="3">
        <f t="shared" si="60"/>
        <v>18</v>
      </c>
      <c r="B423" s="3" t="s">
        <v>381</v>
      </c>
      <c r="C423" s="3">
        <v>298</v>
      </c>
      <c r="D423" s="3">
        <v>153</v>
      </c>
      <c r="E423" s="3">
        <v>145</v>
      </c>
      <c r="F423" s="3">
        <v>15</v>
      </c>
      <c r="G423" s="4">
        <f t="shared" si="53"/>
        <v>4500</v>
      </c>
      <c r="H423" s="4">
        <v>20</v>
      </c>
      <c r="I423" s="4">
        <f t="shared" si="54"/>
        <v>1000</v>
      </c>
      <c r="J423" s="3">
        <v>15</v>
      </c>
      <c r="K423" s="4">
        <f t="shared" si="55"/>
        <v>2250</v>
      </c>
      <c r="L423" s="4">
        <v>7</v>
      </c>
      <c r="M423" s="4">
        <f t="shared" si="56"/>
        <v>21000</v>
      </c>
      <c r="N423" s="3">
        <v>150</v>
      </c>
      <c r="O423" s="6">
        <f t="shared" si="57"/>
        <v>9000</v>
      </c>
      <c r="P423" s="3">
        <v>7</v>
      </c>
      <c r="Q423" s="6">
        <f t="shared" si="58"/>
        <v>4550</v>
      </c>
      <c r="R423" s="3">
        <v>70</v>
      </c>
      <c r="S423" s="4">
        <f t="shared" si="59"/>
        <v>11900</v>
      </c>
    </row>
    <row r="424" spans="1:19" hidden="1" x14ac:dyDescent="0.25">
      <c r="A424" s="3">
        <f t="shared" si="60"/>
        <v>19</v>
      </c>
      <c r="B424" s="3" t="s">
        <v>382</v>
      </c>
      <c r="C424" s="3">
        <v>223</v>
      </c>
      <c r="D424" s="3">
        <v>125</v>
      </c>
      <c r="E424" s="3">
        <v>98</v>
      </c>
      <c r="F424" s="4">
        <v>10</v>
      </c>
      <c r="G424" s="4">
        <f t="shared" si="53"/>
        <v>3000</v>
      </c>
      <c r="H424" s="4">
        <v>15</v>
      </c>
      <c r="I424" s="4">
        <f t="shared" si="54"/>
        <v>750</v>
      </c>
      <c r="J424" s="4">
        <v>10</v>
      </c>
      <c r="K424" s="4">
        <f t="shared" si="55"/>
        <v>1500</v>
      </c>
      <c r="L424" s="4">
        <v>5</v>
      </c>
      <c r="M424" s="4">
        <f t="shared" si="56"/>
        <v>15000</v>
      </c>
      <c r="N424" s="3">
        <v>130</v>
      </c>
      <c r="O424" s="6">
        <f t="shared" si="57"/>
        <v>7800</v>
      </c>
      <c r="P424" s="3">
        <v>5</v>
      </c>
      <c r="Q424" s="6">
        <f t="shared" si="58"/>
        <v>3250</v>
      </c>
      <c r="R424" s="3">
        <v>50</v>
      </c>
      <c r="S424" s="4">
        <f t="shared" si="59"/>
        <v>8500</v>
      </c>
    </row>
    <row r="425" spans="1:19" hidden="1" x14ac:dyDescent="0.25">
      <c r="A425" s="3">
        <f t="shared" si="60"/>
        <v>20</v>
      </c>
      <c r="B425" s="3" t="s">
        <v>383</v>
      </c>
      <c r="C425" s="3">
        <v>81</v>
      </c>
      <c r="D425" s="3">
        <v>46</v>
      </c>
      <c r="E425" s="3">
        <v>35</v>
      </c>
      <c r="F425" s="3">
        <v>5</v>
      </c>
      <c r="G425" s="4">
        <f t="shared" si="53"/>
        <v>1500</v>
      </c>
      <c r="H425" s="4">
        <v>10</v>
      </c>
      <c r="I425" s="4">
        <f t="shared" si="54"/>
        <v>500</v>
      </c>
      <c r="J425" s="3">
        <v>5</v>
      </c>
      <c r="K425" s="4">
        <f t="shared" si="55"/>
        <v>750</v>
      </c>
      <c r="L425" s="4">
        <v>3</v>
      </c>
      <c r="M425" s="4">
        <f t="shared" si="56"/>
        <v>9000</v>
      </c>
      <c r="N425" s="3">
        <v>100</v>
      </c>
      <c r="O425" s="6">
        <f t="shared" si="57"/>
        <v>6000</v>
      </c>
      <c r="P425" s="3">
        <v>3</v>
      </c>
      <c r="Q425" s="6">
        <f t="shared" si="58"/>
        <v>1950</v>
      </c>
      <c r="R425" s="3">
        <v>30</v>
      </c>
      <c r="S425" s="4">
        <f t="shared" si="59"/>
        <v>5100</v>
      </c>
    </row>
    <row r="426" spans="1:19" hidden="1" x14ac:dyDescent="0.25">
      <c r="A426" s="3">
        <f t="shared" si="60"/>
        <v>21</v>
      </c>
      <c r="B426" s="3" t="s">
        <v>384</v>
      </c>
      <c r="C426" s="3">
        <v>206</v>
      </c>
      <c r="D426" s="3">
        <v>97</v>
      </c>
      <c r="E426" s="3">
        <v>109</v>
      </c>
      <c r="F426" s="4">
        <v>10</v>
      </c>
      <c r="G426" s="4">
        <f t="shared" si="53"/>
        <v>3000</v>
      </c>
      <c r="H426" s="4">
        <v>15</v>
      </c>
      <c r="I426" s="4">
        <f t="shared" si="54"/>
        <v>750</v>
      </c>
      <c r="J426" s="4">
        <v>10</v>
      </c>
      <c r="K426" s="4">
        <f t="shared" si="55"/>
        <v>1500</v>
      </c>
      <c r="L426" s="4">
        <v>5</v>
      </c>
      <c r="M426" s="4">
        <f t="shared" si="56"/>
        <v>15000</v>
      </c>
      <c r="N426" s="3">
        <v>130</v>
      </c>
      <c r="O426" s="6">
        <f t="shared" si="57"/>
        <v>7800</v>
      </c>
      <c r="P426" s="3">
        <v>5</v>
      </c>
      <c r="Q426" s="6">
        <f t="shared" si="58"/>
        <v>3250</v>
      </c>
      <c r="R426" s="3">
        <v>50</v>
      </c>
      <c r="S426" s="4">
        <f t="shared" si="59"/>
        <v>8500</v>
      </c>
    </row>
    <row r="427" spans="1:19" hidden="1" x14ac:dyDescent="0.25">
      <c r="A427" s="3">
        <f t="shared" si="60"/>
        <v>22</v>
      </c>
      <c r="B427" s="3" t="s">
        <v>385</v>
      </c>
      <c r="C427" s="3">
        <v>199</v>
      </c>
      <c r="D427" s="3">
        <v>106</v>
      </c>
      <c r="E427" s="3">
        <v>93</v>
      </c>
      <c r="F427" s="4">
        <v>10</v>
      </c>
      <c r="G427" s="4">
        <f t="shared" si="53"/>
        <v>3000</v>
      </c>
      <c r="H427" s="4">
        <v>15</v>
      </c>
      <c r="I427" s="4">
        <f t="shared" si="54"/>
        <v>750</v>
      </c>
      <c r="J427" s="4">
        <v>10</v>
      </c>
      <c r="K427" s="4">
        <f t="shared" si="55"/>
        <v>1500</v>
      </c>
      <c r="L427" s="4">
        <v>5</v>
      </c>
      <c r="M427" s="4">
        <f t="shared" si="56"/>
        <v>15000</v>
      </c>
      <c r="N427" s="3">
        <v>130</v>
      </c>
      <c r="O427" s="6">
        <f t="shared" si="57"/>
        <v>7800</v>
      </c>
      <c r="P427" s="3">
        <v>5</v>
      </c>
      <c r="Q427" s="6">
        <f t="shared" si="58"/>
        <v>3250</v>
      </c>
      <c r="R427" s="3">
        <v>50</v>
      </c>
      <c r="S427" s="4">
        <f t="shared" si="59"/>
        <v>8500</v>
      </c>
    </row>
    <row r="428" spans="1:19" hidden="1" x14ac:dyDescent="0.25">
      <c r="A428" s="3">
        <f t="shared" si="60"/>
        <v>23</v>
      </c>
      <c r="B428" s="3" t="s">
        <v>386</v>
      </c>
      <c r="C428" s="3">
        <v>330</v>
      </c>
      <c r="D428" s="3">
        <v>158</v>
      </c>
      <c r="E428" s="3">
        <v>172</v>
      </c>
      <c r="F428" s="3">
        <v>15</v>
      </c>
      <c r="G428" s="4">
        <f t="shared" si="53"/>
        <v>4500</v>
      </c>
      <c r="H428" s="4">
        <v>20</v>
      </c>
      <c r="I428" s="4">
        <f t="shared" si="54"/>
        <v>1000</v>
      </c>
      <c r="J428" s="3">
        <v>15</v>
      </c>
      <c r="K428" s="4">
        <f t="shared" si="55"/>
        <v>2250</v>
      </c>
      <c r="L428" s="4">
        <v>7</v>
      </c>
      <c r="M428" s="4">
        <f t="shared" si="56"/>
        <v>21000</v>
      </c>
      <c r="N428" s="3">
        <v>150</v>
      </c>
      <c r="O428" s="6">
        <f t="shared" si="57"/>
        <v>9000</v>
      </c>
      <c r="P428" s="3">
        <v>7</v>
      </c>
      <c r="Q428" s="6">
        <f t="shared" si="58"/>
        <v>4550</v>
      </c>
      <c r="R428" s="3">
        <v>70</v>
      </c>
      <c r="S428" s="4">
        <f t="shared" si="59"/>
        <v>11900</v>
      </c>
    </row>
    <row r="429" spans="1:19" hidden="1" x14ac:dyDescent="0.25">
      <c r="A429" s="3">
        <f t="shared" si="60"/>
        <v>24</v>
      </c>
      <c r="B429" s="3" t="s">
        <v>387</v>
      </c>
      <c r="C429" s="3">
        <v>952</v>
      </c>
      <c r="D429" s="3">
        <v>486</v>
      </c>
      <c r="E429" s="3">
        <v>466</v>
      </c>
      <c r="F429" s="3">
        <v>25</v>
      </c>
      <c r="G429" s="4">
        <f t="shared" si="53"/>
        <v>7500</v>
      </c>
      <c r="H429" s="4">
        <v>30</v>
      </c>
      <c r="I429" s="4">
        <f t="shared" si="54"/>
        <v>1500</v>
      </c>
      <c r="J429" s="3">
        <v>25</v>
      </c>
      <c r="K429" s="4">
        <f t="shared" si="55"/>
        <v>3750</v>
      </c>
      <c r="L429" s="4">
        <v>11</v>
      </c>
      <c r="M429" s="4">
        <f t="shared" si="56"/>
        <v>33000</v>
      </c>
      <c r="N429" s="3">
        <v>210</v>
      </c>
      <c r="O429" s="6">
        <f t="shared" si="57"/>
        <v>12600</v>
      </c>
      <c r="P429" s="3">
        <v>11</v>
      </c>
      <c r="Q429" s="6">
        <f t="shared" si="58"/>
        <v>7150</v>
      </c>
      <c r="R429" s="3">
        <v>110</v>
      </c>
      <c r="S429" s="4">
        <f t="shared" si="59"/>
        <v>18700</v>
      </c>
    </row>
    <row r="430" spans="1:19" hidden="1" x14ac:dyDescent="0.25">
      <c r="A430" s="3">
        <f t="shared" si="60"/>
        <v>25</v>
      </c>
      <c r="B430" s="3" t="s">
        <v>388</v>
      </c>
      <c r="C430" s="3">
        <v>296</v>
      </c>
      <c r="D430" s="3">
        <v>165</v>
      </c>
      <c r="E430" s="3">
        <v>131</v>
      </c>
      <c r="F430" s="3">
        <v>15</v>
      </c>
      <c r="G430" s="4">
        <f t="shared" si="53"/>
        <v>4500</v>
      </c>
      <c r="H430" s="4">
        <v>20</v>
      </c>
      <c r="I430" s="4">
        <f t="shared" si="54"/>
        <v>1000</v>
      </c>
      <c r="J430" s="3">
        <v>15</v>
      </c>
      <c r="K430" s="4">
        <f t="shared" si="55"/>
        <v>2250</v>
      </c>
      <c r="L430" s="4">
        <v>7</v>
      </c>
      <c r="M430" s="4">
        <f t="shared" si="56"/>
        <v>21000</v>
      </c>
      <c r="N430" s="3">
        <v>150</v>
      </c>
      <c r="O430" s="6">
        <f t="shared" si="57"/>
        <v>9000</v>
      </c>
      <c r="P430" s="3">
        <v>7</v>
      </c>
      <c r="Q430" s="6">
        <f t="shared" si="58"/>
        <v>4550</v>
      </c>
      <c r="R430" s="3">
        <v>70</v>
      </c>
      <c r="S430" s="4">
        <f t="shared" si="59"/>
        <v>11900</v>
      </c>
    </row>
    <row r="431" spans="1:19" hidden="1" x14ac:dyDescent="0.25">
      <c r="A431" s="3">
        <f t="shared" si="60"/>
        <v>26</v>
      </c>
      <c r="B431" s="3" t="s">
        <v>389</v>
      </c>
      <c r="C431" s="3">
        <v>496</v>
      </c>
      <c r="D431" s="3">
        <v>254</v>
      </c>
      <c r="E431" s="3">
        <v>242</v>
      </c>
      <c r="F431" s="3">
        <v>15</v>
      </c>
      <c r="G431" s="4">
        <f t="shared" si="53"/>
        <v>4500</v>
      </c>
      <c r="H431" s="4">
        <v>20</v>
      </c>
      <c r="I431" s="4">
        <f t="shared" si="54"/>
        <v>1000</v>
      </c>
      <c r="J431" s="3">
        <v>15</v>
      </c>
      <c r="K431" s="4">
        <f t="shared" si="55"/>
        <v>2250</v>
      </c>
      <c r="L431" s="4">
        <v>7</v>
      </c>
      <c r="M431" s="4">
        <f t="shared" si="56"/>
        <v>21000</v>
      </c>
      <c r="N431" s="3">
        <v>150</v>
      </c>
      <c r="O431" s="6">
        <f t="shared" si="57"/>
        <v>9000</v>
      </c>
      <c r="P431" s="3">
        <v>7</v>
      </c>
      <c r="Q431" s="6">
        <f t="shared" si="58"/>
        <v>4550</v>
      </c>
      <c r="R431" s="3">
        <v>70</v>
      </c>
      <c r="S431" s="4">
        <f t="shared" si="59"/>
        <v>11900</v>
      </c>
    </row>
    <row r="432" spans="1:19" hidden="1" x14ac:dyDescent="0.25">
      <c r="A432" s="3">
        <f t="shared" si="60"/>
        <v>27</v>
      </c>
      <c r="B432" s="3" t="s">
        <v>390</v>
      </c>
      <c r="C432" s="3">
        <v>386</v>
      </c>
      <c r="D432" s="3">
        <v>205</v>
      </c>
      <c r="E432" s="3">
        <v>181</v>
      </c>
      <c r="F432" s="3">
        <v>15</v>
      </c>
      <c r="G432" s="4">
        <f t="shared" si="53"/>
        <v>4500</v>
      </c>
      <c r="H432" s="4">
        <v>20</v>
      </c>
      <c r="I432" s="4">
        <f t="shared" si="54"/>
        <v>1000</v>
      </c>
      <c r="J432" s="3">
        <v>15</v>
      </c>
      <c r="K432" s="4">
        <f t="shared" si="55"/>
        <v>2250</v>
      </c>
      <c r="L432" s="4">
        <v>7</v>
      </c>
      <c r="M432" s="4">
        <f t="shared" si="56"/>
        <v>21000</v>
      </c>
      <c r="N432" s="3">
        <v>150</v>
      </c>
      <c r="O432" s="6">
        <f t="shared" si="57"/>
        <v>9000</v>
      </c>
      <c r="P432" s="3">
        <v>7</v>
      </c>
      <c r="Q432" s="6">
        <f t="shared" si="58"/>
        <v>4550</v>
      </c>
      <c r="R432" s="3">
        <v>70</v>
      </c>
      <c r="S432" s="4">
        <f t="shared" si="59"/>
        <v>11900</v>
      </c>
    </row>
    <row r="433" spans="1:19" hidden="1" x14ac:dyDescent="0.25">
      <c r="A433" s="3">
        <f t="shared" si="60"/>
        <v>28</v>
      </c>
      <c r="B433" s="3" t="s">
        <v>391</v>
      </c>
      <c r="C433" s="3">
        <v>466</v>
      </c>
      <c r="D433" s="3">
        <v>229</v>
      </c>
      <c r="E433" s="3">
        <v>237</v>
      </c>
      <c r="F433" s="3">
        <v>15</v>
      </c>
      <c r="G433" s="4">
        <f t="shared" si="53"/>
        <v>4500</v>
      </c>
      <c r="H433" s="4">
        <v>20</v>
      </c>
      <c r="I433" s="4">
        <f t="shared" si="54"/>
        <v>1000</v>
      </c>
      <c r="J433" s="3">
        <v>15</v>
      </c>
      <c r="K433" s="4">
        <f t="shared" si="55"/>
        <v>2250</v>
      </c>
      <c r="L433" s="4">
        <v>7</v>
      </c>
      <c r="M433" s="4">
        <f t="shared" si="56"/>
        <v>21000</v>
      </c>
      <c r="N433" s="3">
        <v>150</v>
      </c>
      <c r="O433" s="6">
        <f t="shared" si="57"/>
        <v>9000</v>
      </c>
      <c r="P433" s="3">
        <v>7</v>
      </c>
      <c r="Q433" s="6">
        <f t="shared" si="58"/>
        <v>4550</v>
      </c>
      <c r="R433" s="3">
        <v>70</v>
      </c>
      <c r="S433" s="4">
        <f t="shared" si="59"/>
        <v>11900</v>
      </c>
    </row>
    <row r="434" spans="1:19" hidden="1" x14ac:dyDescent="0.25">
      <c r="A434" s="3">
        <f t="shared" si="60"/>
        <v>29</v>
      </c>
      <c r="B434" s="3" t="s">
        <v>392</v>
      </c>
      <c r="C434" s="3">
        <v>224</v>
      </c>
      <c r="D434" s="3">
        <v>102</v>
      </c>
      <c r="E434" s="3">
        <v>122</v>
      </c>
      <c r="F434" s="4">
        <v>10</v>
      </c>
      <c r="G434" s="4">
        <f t="shared" si="53"/>
        <v>3000</v>
      </c>
      <c r="H434" s="4">
        <v>15</v>
      </c>
      <c r="I434" s="4">
        <f t="shared" si="54"/>
        <v>750</v>
      </c>
      <c r="J434" s="4">
        <v>10</v>
      </c>
      <c r="K434" s="4">
        <f t="shared" si="55"/>
        <v>1500</v>
      </c>
      <c r="L434" s="4">
        <v>5</v>
      </c>
      <c r="M434" s="4">
        <f t="shared" si="56"/>
        <v>15000</v>
      </c>
      <c r="N434" s="3">
        <v>130</v>
      </c>
      <c r="O434" s="6">
        <f t="shared" si="57"/>
        <v>7800</v>
      </c>
      <c r="P434" s="3">
        <v>5</v>
      </c>
      <c r="Q434" s="6">
        <f t="shared" si="58"/>
        <v>3250</v>
      </c>
      <c r="R434" s="3">
        <v>50</v>
      </c>
      <c r="S434" s="4">
        <f t="shared" si="59"/>
        <v>8500</v>
      </c>
    </row>
    <row r="435" spans="1:19" hidden="1" x14ac:dyDescent="0.25">
      <c r="A435" s="3">
        <f t="shared" si="60"/>
        <v>30</v>
      </c>
      <c r="B435" s="3" t="s">
        <v>393</v>
      </c>
      <c r="C435" s="3">
        <v>139</v>
      </c>
      <c r="D435" s="3">
        <v>74</v>
      </c>
      <c r="E435" s="3">
        <v>65</v>
      </c>
      <c r="F435" s="4">
        <v>10</v>
      </c>
      <c r="G435" s="4">
        <f t="shared" si="53"/>
        <v>3000</v>
      </c>
      <c r="H435" s="4">
        <v>15</v>
      </c>
      <c r="I435" s="4">
        <f t="shared" si="54"/>
        <v>750</v>
      </c>
      <c r="J435" s="4">
        <v>10</v>
      </c>
      <c r="K435" s="4">
        <f t="shared" si="55"/>
        <v>1500</v>
      </c>
      <c r="L435" s="4">
        <v>5</v>
      </c>
      <c r="M435" s="4">
        <f t="shared" si="56"/>
        <v>15000</v>
      </c>
      <c r="N435" s="3">
        <v>130</v>
      </c>
      <c r="O435" s="6">
        <f t="shared" si="57"/>
        <v>7800</v>
      </c>
      <c r="P435" s="3">
        <v>5</v>
      </c>
      <c r="Q435" s="6">
        <f t="shared" si="58"/>
        <v>3250</v>
      </c>
      <c r="R435" s="3">
        <v>50</v>
      </c>
      <c r="S435" s="4">
        <f t="shared" si="59"/>
        <v>8500</v>
      </c>
    </row>
    <row r="436" spans="1:19" hidden="1" x14ac:dyDescent="0.25">
      <c r="A436" s="3">
        <f t="shared" si="60"/>
        <v>31</v>
      </c>
      <c r="B436" s="3" t="s">
        <v>394</v>
      </c>
      <c r="C436" s="3">
        <v>507</v>
      </c>
      <c r="D436" s="3">
        <v>251</v>
      </c>
      <c r="E436" s="3">
        <v>256</v>
      </c>
      <c r="F436" s="3">
        <v>20</v>
      </c>
      <c r="G436" s="4">
        <f t="shared" si="53"/>
        <v>6000</v>
      </c>
      <c r="H436" s="4">
        <v>25</v>
      </c>
      <c r="I436" s="4">
        <f t="shared" si="54"/>
        <v>1250</v>
      </c>
      <c r="J436" s="3">
        <v>20</v>
      </c>
      <c r="K436" s="4">
        <f t="shared" si="55"/>
        <v>3000</v>
      </c>
      <c r="L436" s="4">
        <v>9</v>
      </c>
      <c r="M436" s="4">
        <f t="shared" si="56"/>
        <v>27000</v>
      </c>
      <c r="N436" s="3">
        <v>180</v>
      </c>
      <c r="O436" s="6">
        <f t="shared" si="57"/>
        <v>10800</v>
      </c>
      <c r="P436" s="3">
        <v>9</v>
      </c>
      <c r="Q436" s="6">
        <f t="shared" si="58"/>
        <v>5850</v>
      </c>
      <c r="R436" s="3">
        <v>90</v>
      </c>
      <c r="S436" s="4">
        <f t="shared" si="59"/>
        <v>15300</v>
      </c>
    </row>
    <row r="437" spans="1:19" ht="25.5" hidden="1" x14ac:dyDescent="0.25">
      <c r="A437" s="3"/>
      <c r="B437" s="5" t="s">
        <v>395</v>
      </c>
      <c r="C437" s="88"/>
      <c r="D437" s="88"/>
      <c r="E437" s="88"/>
      <c r="F437" s="18">
        <f>SUM(F438:F441)</f>
        <v>80</v>
      </c>
      <c r="G437" s="4"/>
      <c r="H437" s="4">
        <f>SUM(H438:H441)</f>
        <v>100</v>
      </c>
      <c r="I437" s="4"/>
      <c r="J437" s="3">
        <f>SUM(J438:J441)</f>
        <v>80</v>
      </c>
      <c r="K437" s="4"/>
      <c r="L437" s="4">
        <f>SUM(L438:L441)</f>
        <v>36</v>
      </c>
      <c r="M437" s="4"/>
      <c r="N437" s="3">
        <f>SUM(N438:N441)</f>
        <v>730</v>
      </c>
      <c r="O437" s="6"/>
      <c r="P437" s="3">
        <f>SUM(P438:P441)</f>
        <v>36</v>
      </c>
      <c r="Q437" s="6"/>
      <c r="R437" s="3">
        <f>SUM(R438:R441)</f>
        <v>360</v>
      </c>
      <c r="S437" s="4"/>
    </row>
    <row r="438" spans="1:19" hidden="1" x14ac:dyDescent="0.25">
      <c r="A438" s="3">
        <f>A436+1</f>
        <v>32</v>
      </c>
      <c r="B438" s="3" t="s">
        <v>49</v>
      </c>
      <c r="C438" s="3">
        <v>1083</v>
      </c>
      <c r="D438" s="3">
        <v>529</v>
      </c>
      <c r="E438" s="3">
        <v>554</v>
      </c>
      <c r="F438" s="3">
        <v>30</v>
      </c>
      <c r="G438" s="4">
        <f t="shared" si="53"/>
        <v>9000</v>
      </c>
      <c r="H438" s="4">
        <v>35</v>
      </c>
      <c r="I438" s="4">
        <f t="shared" si="54"/>
        <v>1750</v>
      </c>
      <c r="J438" s="3">
        <v>30</v>
      </c>
      <c r="K438" s="4">
        <f t="shared" si="55"/>
        <v>4500</v>
      </c>
      <c r="L438" s="4">
        <v>13</v>
      </c>
      <c r="M438" s="4">
        <f t="shared" si="56"/>
        <v>39000</v>
      </c>
      <c r="N438" s="3">
        <v>240</v>
      </c>
      <c r="O438" s="6">
        <f t="shared" si="57"/>
        <v>14400</v>
      </c>
      <c r="P438" s="3">
        <v>13</v>
      </c>
      <c r="Q438" s="6">
        <f t="shared" si="58"/>
        <v>8450</v>
      </c>
      <c r="R438" s="3">
        <v>130</v>
      </c>
      <c r="S438" s="4">
        <f t="shared" si="59"/>
        <v>22100</v>
      </c>
    </row>
    <row r="439" spans="1:19" hidden="1" x14ac:dyDescent="0.25">
      <c r="A439" s="3">
        <f t="shared" si="60"/>
        <v>33</v>
      </c>
      <c r="B439" s="3" t="s">
        <v>396</v>
      </c>
      <c r="C439" s="3">
        <v>61</v>
      </c>
      <c r="D439" s="3">
        <v>35</v>
      </c>
      <c r="E439" s="3">
        <v>26</v>
      </c>
      <c r="F439" s="3">
        <v>5</v>
      </c>
      <c r="G439" s="4">
        <f t="shared" si="53"/>
        <v>1500</v>
      </c>
      <c r="H439" s="4">
        <v>10</v>
      </c>
      <c r="I439" s="4">
        <f t="shared" si="54"/>
        <v>500</v>
      </c>
      <c r="J439" s="3">
        <v>5</v>
      </c>
      <c r="K439" s="4">
        <f t="shared" si="55"/>
        <v>750</v>
      </c>
      <c r="L439" s="4">
        <v>3</v>
      </c>
      <c r="M439" s="4">
        <f t="shared" si="56"/>
        <v>9000</v>
      </c>
      <c r="N439" s="3">
        <v>100</v>
      </c>
      <c r="O439" s="6">
        <f t="shared" si="57"/>
        <v>6000</v>
      </c>
      <c r="P439" s="3">
        <v>3</v>
      </c>
      <c r="Q439" s="6">
        <f t="shared" si="58"/>
        <v>1950</v>
      </c>
      <c r="R439" s="3">
        <v>30</v>
      </c>
      <c r="S439" s="4">
        <f t="shared" si="59"/>
        <v>5100</v>
      </c>
    </row>
    <row r="440" spans="1:19" hidden="1" x14ac:dyDescent="0.25">
      <c r="A440" s="3">
        <f t="shared" si="60"/>
        <v>34</v>
      </c>
      <c r="B440" s="3" t="s">
        <v>397</v>
      </c>
      <c r="C440" s="3">
        <v>985</v>
      </c>
      <c r="D440" s="3">
        <v>489</v>
      </c>
      <c r="E440" s="3">
        <v>496</v>
      </c>
      <c r="F440" s="3">
        <v>25</v>
      </c>
      <c r="G440" s="4">
        <f t="shared" si="53"/>
        <v>7500</v>
      </c>
      <c r="H440" s="4">
        <v>30</v>
      </c>
      <c r="I440" s="4">
        <f t="shared" si="54"/>
        <v>1500</v>
      </c>
      <c r="J440" s="3">
        <v>25</v>
      </c>
      <c r="K440" s="4">
        <f t="shared" si="55"/>
        <v>3750</v>
      </c>
      <c r="L440" s="4">
        <v>11</v>
      </c>
      <c r="M440" s="4">
        <f t="shared" si="56"/>
        <v>33000</v>
      </c>
      <c r="N440" s="3">
        <v>210</v>
      </c>
      <c r="O440" s="6">
        <f t="shared" si="57"/>
        <v>12600</v>
      </c>
      <c r="P440" s="3">
        <v>11</v>
      </c>
      <c r="Q440" s="6">
        <f t="shared" si="58"/>
        <v>7150</v>
      </c>
      <c r="R440" s="3">
        <v>110</v>
      </c>
      <c r="S440" s="4">
        <f t="shared" si="59"/>
        <v>18700</v>
      </c>
    </row>
    <row r="441" spans="1:19" hidden="1" x14ac:dyDescent="0.25">
      <c r="A441" s="3">
        <f t="shared" si="60"/>
        <v>35</v>
      </c>
      <c r="B441" s="3" t="s">
        <v>398</v>
      </c>
      <c r="C441" s="3">
        <v>638</v>
      </c>
      <c r="D441" s="3">
        <v>316</v>
      </c>
      <c r="E441" s="3">
        <v>322</v>
      </c>
      <c r="F441" s="3">
        <v>20</v>
      </c>
      <c r="G441" s="4">
        <f t="shared" si="53"/>
        <v>6000</v>
      </c>
      <c r="H441" s="4">
        <v>25</v>
      </c>
      <c r="I441" s="4">
        <f t="shared" si="54"/>
        <v>1250</v>
      </c>
      <c r="J441" s="3">
        <v>20</v>
      </c>
      <c r="K441" s="4">
        <f t="shared" si="55"/>
        <v>3000</v>
      </c>
      <c r="L441" s="4">
        <v>9</v>
      </c>
      <c r="M441" s="4">
        <f t="shared" si="56"/>
        <v>27000</v>
      </c>
      <c r="N441" s="3">
        <v>180</v>
      </c>
      <c r="O441" s="6">
        <f t="shared" si="57"/>
        <v>10800</v>
      </c>
      <c r="P441" s="3">
        <v>9</v>
      </c>
      <c r="Q441" s="6">
        <f t="shared" si="58"/>
        <v>5850</v>
      </c>
      <c r="R441" s="3">
        <v>90</v>
      </c>
      <c r="S441" s="4">
        <f t="shared" si="59"/>
        <v>15300</v>
      </c>
    </row>
    <row r="442" spans="1:19" ht="25.5" hidden="1" x14ac:dyDescent="0.25">
      <c r="A442" s="3"/>
      <c r="B442" s="5" t="s">
        <v>399</v>
      </c>
      <c r="C442" s="88"/>
      <c r="D442" s="88"/>
      <c r="E442" s="88"/>
      <c r="F442" s="18">
        <f>SUM(F443:F448)</f>
        <v>60</v>
      </c>
      <c r="G442" s="4"/>
      <c r="H442" s="4">
        <f>SUM(H443:H448)</f>
        <v>90</v>
      </c>
      <c r="I442" s="4"/>
      <c r="J442" s="3">
        <f>SUM(J443:J448)</f>
        <v>60</v>
      </c>
      <c r="K442" s="4"/>
      <c r="L442" s="4">
        <f>SUM(L443:L448)</f>
        <v>30</v>
      </c>
      <c r="M442" s="4"/>
      <c r="N442" s="3">
        <f>SUM(N443:N448)</f>
        <v>770</v>
      </c>
      <c r="O442" s="6"/>
      <c r="P442" s="3">
        <f>SUM(P443:P448)</f>
        <v>30</v>
      </c>
      <c r="Q442" s="6"/>
      <c r="R442" s="3">
        <f>SUM(R443:R448)</f>
        <v>300</v>
      </c>
      <c r="S442" s="4"/>
    </row>
    <row r="443" spans="1:19" hidden="1" x14ac:dyDescent="0.25">
      <c r="A443" s="3">
        <f>A441+1</f>
        <v>36</v>
      </c>
      <c r="B443" s="3" t="s">
        <v>400</v>
      </c>
      <c r="C443" s="3">
        <v>286</v>
      </c>
      <c r="D443" s="3">
        <v>21</v>
      </c>
      <c r="E443" s="3">
        <v>17</v>
      </c>
      <c r="F443" s="3">
        <v>15</v>
      </c>
      <c r="G443" s="4">
        <f t="shared" si="53"/>
        <v>4500</v>
      </c>
      <c r="H443" s="4">
        <v>20</v>
      </c>
      <c r="I443" s="4">
        <f t="shared" si="54"/>
        <v>1000</v>
      </c>
      <c r="J443" s="3">
        <v>15</v>
      </c>
      <c r="K443" s="4">
        <f t="shared" si="55"/>
        <v>2250</v>
      </c>
      <c r="L443" s="4">
        <v>7</v>
      </c>
      <c r="M443" s="4">
        <f t="shared" si="56"/>
        <v>21000</v>
      </c>
      <c r="N443" s="3">
        <v>150</v>
      </c>
      <c r="O443" s="6">
        <f t="shared" si="57"/>
        <v>9000</v>
      </c>
      <c r="P443" s="3">
        <v>7</v>
      </c>
      <c r="Q443" s="6">
        <f t="shared" si="58"/>
        <v>4550</v>
      </c>
      <c r="R443" s="3">
        <v>70</v>
      </c>
      <c r="S443" s="4">
        <f t="shared" si="59"/>
        <v>11900</v>
      </c>
    </row>
    <row r="444" spans="1:19" hidden="1" x14ac:dyDescent="0.25">
      <c r="A444" s="3">
        <f t="shared" si="60"/>
        <v>37</v>
      </c>
      <c r="B444" s="3" t="s">
        <v>401</v>
      </c>
      <c r="C444" s="3">
        <v>151</v>
      </c>
      <c r="D444" s="3">
        <v>83</v>
      </c>
      <c r="E444" s="3">
        <v>68</v>
      </c>
      <c r="F444" s="4">
        <v>10</v>
      </c>
      <c r="G444" s="4">
        <f t="shared" si="53"/>
        <v>3000</v>
      </c>
      <c r="H444" s="4">
        <v>15</v>
      </c>
      <c r="I444" s="4">
        <f t="shared" si="54"/>
        <v>750</v>
      </c>
      <c r="J444" s="4">
        <v>10</v>
      </c>
      <c r="K444" s="4">
        <f t="shared" si="55"/>
        <v>1500</v>
      </c>
      <c r="L444" s="4">
        <v>5</v>
      </c>
      <c r="M444" s="4">
        <f t="shared" si="56"/>
        <v>15000</v>
      </c>
      <c r="N444" s="3">
        <v>130</v>
      </c>
      <c r="O444" s="6">
        <f t="shared" si="57"/>
        <v>7800</v>
      </c>
      <c r="P444" s="3">
        <v>5</v>
      </c>
      <c r="Q444" s="6">
        <f t="shared" si="58"/>
        <v>3250</v>
      </c>
      <c r="R444" s="3">
        <v>50</v>
      </c>
      <c r="S444" s="4">
        <f t="shared" si="59"/>
        <v>8500</v>
      </c>
    </row>
    <row r="445" spans="1:19" hidden="1" x14ac:dyDescent="0.25">
      <c r="A445" s="3">
        <f t="shared" si="60"/>
        <v>38</v>
      </c>
      <c r="B445" s="3" t="s">
        <v>402</v>
      </c>
      <c r="C445" s="3">
        <v>141</v>
      </c>
      <c r="D445" s="3">
        <v>79</v>
      </c>
      <c r="E445" s="3">
        <v>62</v>
      </c>
      <c r="F445" s="4">
        <v>10</v>
      </c>
      <c r="G445" s="4">
        <f t="shared" si="53"/>
        <v>3000</v>
      </c>
      <c r="H445" s="4">
        <v>15</v>
      </c>
      <c r="I445" s="4">
        <f t="shared" si="54"/>
        <v>750</v>
      </c>
      <c r="J445" s="4">
        <v>10</v>
      </c>
      <c r="K445" s="4">
        <f t="shared" si="55"/>
        <v>1500</v>
      </c>
      <c r="L445" s="4">
        <v>5</v>
      </c>
      <c r="M445" s="4">
        <f t="shared" si="56"/>
        <v>15000</v>
      </c>
      <c r="N445" s="3">
        <v>130</v>
      </c>
      <c r="O445" s="6">
        <f t="shared" si="57"/>
        <v>7800</v>
      </c>
      <c r="P445" s="3">
        <v>5</v>
      </c>
      <c r="Q445" s="6">
        <f t="shared" si="58"/>
        <v>3250</v>
      </c>
      <c r="R445" s="3">
        <v>50</v>
      </c>
      <c r="S445" s="4">
        <f t="shared" si="59"/>
        <v>8500</v>
      </c>
    </row>
    <row r="446" spans="1:19" hidden="1" x14ac:dyDescent="0.25">
      <c r="A446" s="3">
        <f t="shared" si="60"/>
        <v>39</v>
      </c>
      <c r="B446" s="3" t="s">
        <v>403</v>
      </c>
      <c r="C446" s="3">
        <v>75</v>
      </c>
      <c r="D446" s="3">
        <v>42</v>
      </c>
      <c r="E446" s="3">
        <v>33</v>
      </c>
      <c r="F446" s="3">
        <v>5</v>
      </c>
      <c r="G446" s="4">
        <f t="shared" si="53"/>
        <v>1500</v>
      </c>
      <c r="H446" s="4">
        <v>10</v>
      </c>
      <c r="I446" s="4">
        <f t="shared" si="54"/>
        <v>500</v>
      </c>
      <c r="J446" s="3">
        <v>5</v>
      </c>
      <c r="K446" s="4">
        <f t="shared" si="55"/>
        <v>750</v>
      </c>
      <c r="L446" s="4">
        <v>3</v>
      </c>
      <c r="M446" s="4">
        <f t="shared" si="56"/>
        <v>9000</v>
      </c>
      <c r="N446" s="3">
        <v>100</v>
      </c>
      <c r="O446" s="6">
        <f t="shared" si="57"/>
        <v>6000</v>
      </c>
      <c r="P446" s="3">
        <v>3</v>
      </c>
      <c r="Q446" s="6">
        <f t="shared" si="58"/>
        <v>1950</v>
      </c>
      <c r="R446" s="3">
        <v>30</v>
      </c>
      <c r="S446" s="4">
        <f t="shared" si="59"/>
        <v>5100</v>
      </c>
    </row>
    <row r="447" spans="1:19" hidden="1" x14ac:dyDescent="0.25">
      <c r="A447" s="3">
        <f t="shared" si="60"/>
        <v>40</v>
      </c>
      <c r="B447" s="3" t="s">
        <v>404</v>
      </c>
      <c r="C447" s="3">
        <v>156</v>
      </c>
      <c r="D447" s="3">
        <v>84</v>
      </c>
      <c r="E447" s="3">
        <v>72</v>
      </c>
      <c r="F447" s="4">
        <v>10</v>
      </c>
      <c r="G447" s="4">
        <f t="shared" si="53"/>
        <v>3000</v>
      </c>
      <c r="H447" s="4">
        <v>15</v>
      </c>
      <c r="I447" s="4">
        <f t="shared" si="54"/>
        <v>750</v>
      </c>
      <c r="J447" s="4">
        <v>10</v>
      </c>
      <c r="K447" s="4">
        <f t="shared" si="55"/>
        <v>1500</v>
      </c>
      <c r="L447" s="4">
        <v>5</v>
      </c>
      <c r="M447" s="4">
        <f t="shared" si="56"/>
        <v>15000</v>
      </c>
      <c r="N447" s="3">
        <v>130</v>
      </c>
      <c r="O447" s="6">
        <f t="shared" si="57"/>
        <v>7800</v>
      </c>
      <c r="P447" s="3">
        <v>5</v>
      </c>
      <c r="Q447" s="6">
        <f t="shared" si="58"/>
        <v>3250</v>
      </c>
      <c r="R447" s="3">
        <v>50</v>
      </c>
      <c r="S447" s="4">
        <f t="shared" si="59"/>
        <v>8500</v>
      </c>
    </row>
    <row r="448" spans="1:19" hidden="1" x14ac:dyDescent="0.25">
      <c r="A448" s="3">
        <f t="shared" si="60"/>
        <v>41</v>
      </c>
      <c r="B448" s="3" t="s">
        <v>405</v>
      </c>
      <c r="C448" s="3">
        <v>212</v>
      </c>
      <c r="D448" s="3">
        <v>116</v>
      </c>
      <c r="E448" s="3">
        <v>96</v>
      </c>
      <c r="F448" s="4">
        <v>10</v>
      </c>
      <c r="G448" s="4">
        <f t="shared" si="53"/>
        <v>3000</v>
      </c>
      <c r="H448" s="4">
        <v>15</v>
      </c>
      <c r="I448" s="4">
        <f t="shared" si="54"/>
        <v>750</v>
      </c>
      <c r="J448" s="4">
        <v>10</v>
      </c>
      <c r="K448" s="4">
        <f t="shared" si="55"/>
        <v>1500</v>
      </c>
      <c r="L448" s="4">
        <v>5</v>
      </c>
      <c r="M448" s="4">
        <f t="shared" si="56"/>
        <v>15000</v>
      </c>
      <c r="N448" s="3">
        <v>130</v>
      </c>
      <c r="O448" s="6">
        <f t="shared" si="57"/>
        <v>7800</v>
      </c>
      <c r="P448" s="3">
        <v>5</v>
      </c>
      <c r="Q448" s="6">
        <f t="shared" si="58"/>
        <v>3250</v>
      </c>
      <c r="R448" s="3">
        <v>50</v>
      </c>
      <c r="S448" s="4">
        <f t="shared" si="59"/>
        <v>8500</v>
      </c>
    </row>
    <row r="449" spans="1:19" ht="25.5" hidden="1" x14ac:dyDescent="0.25">
      <c r="A449" s="3"/>
      <c r="B449" s="5" t="s">
        <v>406</v>
      </c>
      <c r="C449" s="88"/>
      <c r="D449" s="88"/>
      <c r="E449" s="88"/>
      <c r="F449" s="18">
        <f>SUM(F450:F466)</f>
        <v>240</v>
      </c>
      <c r="G449" s="4"/>
      <c r="H449" s="4">
        <f>SUM(H450:H466)</f>
        <v>325</v>
      </c>
      <c r="I449" s="4"/>
      <c r="J449" s="3">
        <f>SUM(J450:J466)</f>
        <v>240</v>
      </c>
      <c r="K449" s="4"/>
      <c r="L449" s="4">
        <f>SUM(L450:L466)</f>
        <v>113</v>
      </c>
      <c r="M449" s="4"/>
      <c r="N449" s="3">
        <f>SUM(N450:N466)</f>
        <v>2500</v>
      </c>
      <c r="O449" s="6"/>
      <c r="P449" s="3">
        <f>SUM(P450:P466)</f>
        <v>113</v>
      </c>
      <c r="Q449" s="6"/>
      <c r="R449" s="3">
        <f>SUM(R450:R466)</f>
        <v>1130</v>
      </c>
      <c r="S449" s="4"/>
    </row>
    <row r="450" spans="1:19" hidden="1" x14ac:dyDescent="0.25">
      <c r="A450" s="3">
        <f>A448+1</f>
        <v>42</v>
      </c>
      <c r="B450" s="3" t="s">
        <v>407</v>
      </c>
      <c r="C450" s="3">
        <v>155</v>
      </c>
      <c r="D450" s="3">
        <v>71</v>
      </c>
      <c r="E450" s="3">
        <v>84</v>
      </c>
      <c r="F450" s="4">
        <v>10</v>
      </c>
      <c r="G450" s="4">
        <f t="shared" si="53"/>
        <v>3000</v>
      </c>
      <c r="H450" s="4">
        <v>15</v>
      </c>
      <c r="I450" s="4">
        <f t="shared" si="54"/>
        <v>750</v>
      </c>
      <c r="J450" s="4">
        <v>10</v>
      </c>
      <c r="K450" s="4">
        <f t="shared" si="55"/>
        <v>1500</v>
      </c>
      <c r="L450" s="4">
        <v>5</v>
      </c>
      <c r="M450" s="4">
        <f t="shared" si="56"/>
        <v>15000</v>
      </c>
      <c r="N450" s="3">
        <v>130</v>
      </c>
      <c r="O450" s="6">
        <f t="shared" si="57"/>
        <v>7800</v>
      </c>
      <c r="P450" s="3">
        <v>5</v>
      </c>
      <c r="Q450" s="6">
        <f t="shared" si="58"/>
        <v>3250</v>
      </c>
      <c r="R450" s="3">
        <v>50</v>
      </c>
      <c r="S450" s="4">
        <f t="shared" si="59"/>
        <v>8500</v>
      </c>
    </row>
    <row r="451" spans="1:19" hidden="1" x14ac:dyDescent="0.25">
      <c r="A451" s="3">
        <f t="shared" si="60"/>
        <v>43</v>
      </c>
      <c r="B451" s="3" t="s">
        <v>408</v>
      </c>
      <c r="C451" s="3">
        <v>482</v>
      </c>
      <c r="D451" s="3">
        <v>241</v>
      </c>
      <c r="E451" s="3">
        <v>241</v>
      </c>
      <c r="F451" s="3">
        <v>15</v>
      </c>
      <c r="G451" s="4">
        <f t="shared" si="53"/>
        <v>4500</v>
      </c>
      <c r="H451" s="4">
        <v>20</v>
      </c>
      <c r="I451" s="4">
        <f t="shared" si="54"/>
        <v>1000</v>
      </c>
      <c r="J451" s="3">
        <v>15</v>
      </c>
      <c r="K451" s="4">
        <f t="shared" si="55"/>
        <v>2250</v>
      </c>
      <c r="L451" s="4">
        <v>7</v>
      </c>
      <c r="M451" s="4">
        <f t="shared" si="56"/>
        <v>21000</v>
      </c>
      <c r="N451" s="3">
        <v>150</v>
      </c>
      <c r="O451" s="6">
        <f t="shared" si="57"/>
        <v>9000</v>
      </c>
      <c r="P451" s="3">
        <v>7</v>
      </c>
      <c r="Q451" s="6">
        <f t="shared" si="58"/>
        <v>4550</v>
      </c>
      <c r="R451" s="3">
        <v>70</v>
      </c>
      <c r="S451" s="4">
        <f t="shared" si="59"/>
        <v>11900</v>
      </c>
    </row>
    <row r="452" spans="1:19" hidden="1" x14ac:dyDescent="0.25">
      <c r="A452" s="3">
        <f t="shared" si="60"/>
        <v>44</v>
      </c>
      <c r="B452" s="4" t="s">
        <v>376</v>
      </c>
      <c r="C452" s="3">
        <v>270</v>
      </c>
      <c r="D452" s="3">
        <v>140</v>
      </c>
      <c r="E452" s="3">
        <v>130</v>
      </c>
      <c r="F452" s="3">
        <v>15</v>
      </c>
      <c r="G452" s="4">
        <f t="shared" si="53"/>
        <v>4500</v>
      </c>
      <c r="H452" s="4">
        <v>20</v>
      </c>
      <c r="I452" s="4">
        <f t="shared" si="54"/>
        <v>1000</v>
      </c>
      <c r="J452" s="3">
        <v>15</v>
      </c>
      <c r="K452" s="4">
        <f t="shared" si="55"/>
        <v>2250</v>
      </c>
      <c r="L452" s="4">
        <v>7</v>
      </c>
      <c r="M452" s="4">
        <f t="shared" si="56"/>
        <v>21000</v>
      </c>
      <c r="N452" s="3">
        <v>150</v>
      </c>
      <c r="O452" s="6">
        <f t="shared" si="57"/>
        <v>9000</v>
      </c>
      <c r="P452" s="3">
        <v>7</v>
      </c>
      <c r="Q452" s="6">
        <f t="shared" si="58"/>
        <v>4550</v>
      </c>
      <c r="R452" s="3">
        <v>70</v>
      </c>
      <c r="S452" s="4">
        <f t="shared" si="59"/>
        <v>11900</v>
      </c>
    </row>
    <row r="453" spans="1:19" hidden="1" x14ac:dyDescent="0.25">
      <c r="A453" s="3">
        <f t="shared" si="60"/>
        <v>45</v>
      </c>
      <c r="B453" s="4" t="s">
        <v>409</v>
      </c>
      <c r="C453" s="3">
        <v>307</v>
      </c>
      <c r="D453" s="3">
        <v>165</v>
      </c>
      <c r="E453" s="3">
        <v>142</v>
      </c>
      <c r="F453" s="3">
        <v>15</v>
      </c>
      <c r="G453" s="4">
        <f t="shared" si="53"/>
        <v>4500</v>
      </c>
      <c r="H453" s="4">
        <v>20</v>
      </c>
      <c r="I453" s="4">
        <f t="shared" si="54"/>
        <v>1000</v>
      </c>
      <c r="J453" s="3">
        <v>15</v>
      </c>
      <c r="K453" s="4">
        <f t="shared" si="55"/>
        <v>2250</v>
      </c>
      <c r="L453" s="4">
        <v>7</v>
      </c>
      <c r="M453" s="4">
        <f t="shared" si="56"/>
        <v>21000</v>
      </c>
      <c r="N453" s="3">
        <v>150</v>
      </c>
      <c r="O453" s="6">
        <f t="shared" si="57"/>
        <v>9000</v>
      </c>
      <c r="P453" s="3">
        <v>7</v>
      </c>
      <c r="Q453" s="6">
        <f t="shared" si="58"/>
        <v>4550</v>
      </c>
      <c r="R453" s="3">
        <v>70</v>
      </c>
      <c r="S453" s="4">
        <f t="shared" si="59"/>
        <v>11900</v>
      </c>
    </row>
    <row r="454" spans="1:19" hidden="1" x14ac:dyDescent="0.25">
      <c r="A454" s="3">
        <f t="shared" si="60"/>
        <v>46</v>
      </c>
      <c r="B454" s="3" t="s">
        <v>410</v>
      </c>
      <c r="C454" s="3">
        <v>297</v>
      </c>
      <c r="D454" s="3">
        <v>161</v>
      </c>
      <c r="E454" s="3">
        <v>136</v>
      </c>
      <c r="F454" s="3">
        <v>15</v>
      </c>
      <c r="G454" s="4">
        <f t="shared" si="53"/>
        <v>4500</v>
      </c>
      <c r="H454" s="4">
        <v>20</v>
      </c>
      <c r="I454" s="4">
        <f t="shared" si="54"/>
        <v>1000</v>
      </c>
      <c r="J454" s="3">
        <v>15</v>
      </c>
      <c r="K454" s="4">
        <f t="shared" si="55"/>
        <v>2250</v>
      </c>
      <c r="L454" s="4">
        <v>7</v>
      </c>
      <c r="M454" s="4">
        <f t="shared" si="56"/>
        <v>21000</v>
      </c>
      <c r="N454" s="3">
        <v>150</v>
      </c>
      <c r="O454" s="6">
        <f t="shared" si="57"/>
        <v>9000</v>
      </c>
      <c r="P454" s="3">
        <v>7</v>
      </c>
      <c r="Q454" s="6">
        <f t="shared" si="58"/>
        <v>4550</v>
      </c>
      <c r="R454" s="3">
        <v>70</v>
      </c>
      <c r="S454" s="4">
        <f t="shared" si="59"/>
        <v>11900</v>
      </c>
    </row>
    <row r="455" spans="1:19" hidden="1" x14ac:dyDescent="0.25">
      <c r="A455" s="3">
        <f t="shared" si="60"/>
        <v>47</v>
      </c>
      <c r="B455" s="3" t="s">
        <v>411</v>
      </c>
      <c r="C455" s="3">
        <v>1263</v>
      </c>
      <c r="D455" s="3">
        <v>656</v>
      </c>
      <c r="E455" s="3">
        <v>607</v>
      </c>
      <c r="F455" s="3">
        <v>30</v>
      </c>
      <c r="G455" s="4">
        <f t="shared" si="53"/>
        <v>9000</v>
      </c>
      <c r="H455" s="4">
        <v>35</v>
      </c>
      <c r="I455" s="4">
        <f t="shared" si="54"/>
        <v>1750</v>
      </c>
      <c r="J455" s="3">
        <v>30</v>
      </c>
      <c r="K455" s="4">
        <f t="shared" si="55"/>
        <v>4500</v>
      </c>
      <c r="L455" s="4">
        <v>13</v>
      </c>
      <c r="M455" s="4">
        <f t="shared" si="56"/>
        <v>39000</v>
      </c>
      <c r="N455" s="3">
        <v>240</v>
      </c>
      <c r="O455" s="6">
        <f t="shared" si="57"/>
        <v>14400</v>
      </c>
      <c r="P455" s="3">
        <v>13</v>
      </c>
      <c r="Q455" s="6">
        <f t="shared" si="58"/>
        <v>8450</v>
      </c>
      <c r="R455" s="3">
        <v>130</v>
      </c>
      <c r="S455" s="4">
        <f t="shared" si="59"/>
        <v>22100</v>
      </c>
    </row>
    <row r="456" spans="1:19" hidden="1" x14ac:dyDescent="0.25">
      <c r="A456" s="3">
        <f t="shared" si="60"/>
        <v>48</v>
      </c>
      <c r="B456" s="3" t="s">
        <v>412</v>
      </c>
      <c r="C456" s="3">
        <v>306</v>
      </c>
      <c r="D456" s="3">
        <v>140</v>
      </c>
      <c r="E456" s="3">
        <v>166</v>
      </c>
      <c r="F456" s="3">
        <v>15</v>
      </c>
      <c r="G456" s="4">
        <f t="shared" si="53"/>
        <v>4500</v>
      </c>
      <c r="H456" s="4">
        <v>20</v>
      </c>
      <c r="I456" s="4">
        <f t="shared" si="54"/>
        <v>1000</v>
      </c>
      <c r="J456" s="3">
        <v>15</v>
      </c>
      <c r="K456" s="4">
        <f t="shared" si="55"/>
        <v>2250</v>
      </c>
      <c r="L456" s="4">
        <v>7</v>
      </c>
      <c r="M456" s="4">
        <f t="shared" si="56"/>
        <v>21000</v>
      </c>
      <c r="N456" s="3">
        <v>150</v>
      </c>
      <c r="O456" s="6">
        <f t="shared" si="57"/>
        <v>9000</v>
      </c>
      <c r="P456" s="3">
        <v>7</v>
      </c>
      <c r="Q456" s="6">
        <f t="shared" si="58"/>
        <v>4550</v>
      </c>
      <c r="R456" s="3">
        <v>70</v>
      </c>
      <c r="S456" s="4">
        <f t="shared" si="59"/>
        <v>11900</v>
      </c>
    </row>
    <row r="457" spans="1:19" hidden="1" x14ac:dyDescent="0.25">
      <c r="A457" s="3">
        <f t="shared" si="60"/>
        <v>49</v>
      </c>
      <c r="B457" s="3" t="s">
        <v>413</v>
      </c>
      <c r="C457" s="3">
        <v>399</v>
      </c>
      <c r="D457" s="3">
        <v>200</v>
      </c>
      <c r="E457" s="3">
        <v>199</v>
      </c>
      <c r="F457" s="3">
        <v>15</v>
      </c>
      <c r="G457" s="4">
        <f t="shared" si="53"/>
        <v>4500</v>
      </c>
      <c r="H457" s="4">
        <v>20</v>
      </c>
      <c r="I457" s="4">
        <f t="shared" si="54"/>
        <v>1000</v>
      </c>
      <c r="J457" s="3">
        <v>15</v>
      </c>
      <c r="K457" s="4">
        <f t="shared" si="55"/>
        <v>2250</v>
      </c>
      <c r="L457" s="4">
        <v>7</v>
      </c>
      <c r="M457" s="4">
        <f t="shared" si="56"/>
        <v>21000</v>
      </c>
      <c r="N457" s="3">
        <v>150</v>
      </c>
      <c r="O457" s="6">
        <f t="shared" si="57"/>
        <v>9000</v>
      </c>
      <c r="P457" s="3">
        <v>7</v>
      </c>
      <c r="Q457" s="6">
        <f t="shared" si="58"/>
        <v>4550</v>
      </c>
      <c r="R457" s="3">
        <v>70</v>
      </c>
      <c r="S457" s="4">
        <f t="shared" si="59"/>
        <v>11900</v>
      </c>
    </row>
    <row r="458" spans="1:19" hidden="1" x14ac:dyDescent="0.25">
      <c r="A458" s="3">
        <f t="shared" si="60"/>
        <v>50</v>
      </c>
      <c r="B458" s="3" t="s">
        <v>414</v>
      </c>
      <c r="C458" s="3">
        <v>276</v>
      </c>
      <c r="D458" s="3">
        <v>184</v>
      </c>
      <c r="E458" s="3">
        <v>92</v>
      </c>
      <c r="F458" s="3">
        <v>15</v>
      </c>
      <c r="G458" s="4">
        <f t="shared" si="53"/>
        <v>4500</v>
      </c>
      <c r="H458" s="4">
        <v>20</v>
      </c>
      <c r="I458" s="4">
        <f t="shared" si="54"/>
        <v>1000</v>
      </c>
      <c r="J458" s="3">
        <v>15</v>
      </c>
      <c r="K458" s="4">
        <f t="shared" si="55"/>
        <v>2250</v>
      </c>
      <c r="L458" s="4">
        <v>7</v>
      </c>
      <c r="M458" s="4">
        <f t="shared" si="56"/>
        <v>21000</v>
      </c>
      <c r="N458" s="3">
        <v>150</v>
      </c>
      <c r="O458" s="6">
        <f t="shared" si="57"/>
        <v>9000</v>
      </c>
      <c r="P458" s="3">
        <v>7</v>
      </c>
      <c r="Q458" s="6">
        <f t="shared" si="58"/>
        <v>4550</v>
      </c>
      <c r="R458" s="3">
        <v>70</v>
      </c>
      <c r="S458" s="4">
        <f t="shared" si="59"/>
        <v>11900</v>
      </c>
    </row>
    <row r="459" spans="1:19" hidden="1" x14ac:dyDescent="0.25">
      <c r="A459" s="3">
        <f t="shared" si="60"/>
        <v>51</v>
      </c>
      <c r="B459" s="3" t="s">
        <v>415</v>
      </c>
      <c r="C459" s="3">
        <v>167</v>
      </c>
      <c r="D459" s="3">
        <v>88</v>
      </c>
      <c r="E459" s="3">
        <v>79</v>
      </c>
      <c r="F459" s="4">
        <v>10</v>
      </c>
      <c r="G459" s="4">
        <f t="shared" si="53"/>
        <v>3000</v>
      </c>
      <c r="H459" s="4">
        <v>15</v>
      </c>
      <c r="I459" s="4">
        <f t="shared" si="54"/>
        <v>750</v>
      </c>
      <c r="J459" s="4">
        <v>10</v>
      </c>
      <c r="K459" s="4">
        <f t="shared" si="55"/>
        <v>1500</v>
      </c>
      <c r="L459" s="4">
        <v>5</v>
      </c>
      <c r="M459" s="4">
        <f t="shared" si="56"/>
        <v>15000</v>
      </c>
      <c r="N459" s="3">
        <v>130</v>
      </c>
      <c r="O459" s="6">
        <f t="shared" si="57"/>
        <v>7800</v>
      </c>
      <c r="P459" s="3">
        <v>5</v>
      </c>
      <c r="Q459" s="6">
        <f t="shared" si="58"/>
        <v>3250</v>
      </c>
      <c r="R459" s="3">
        <v>50</v>
      </c>
      <c r="S459" s="4">
        <f t="shared" si="59"/>
        <v>8500</v>
      </c>
    </row>
    <row r="460" spans="1:19" hidden="1" x14ac:dyDescent="0.25">
      <c r="A460" s="3">
        <f t="shared" si="60"/>
        <v>52</v>
      </c>
      <c r="B460" s="3" t="s">
        <v>416</v>
      </c>
      <c r="C460" s="3">
        <v>259</v>
      </c>
      <c r="D460" s="3">
        <v>114</v>
      </c>
      <c r="E460" s="3">
        <v>145</v>
      </c>
      <c r="F460" s="3">
        <v>15</v>
      </c>
      <c r="G460" s="4">
        <f t="shared" si="53"/>
        <v>4500</v>
      </c>
      <c r="H460" s="4">
        <v>20</v>
      </c>
      <c r="I460" s="4">
        <f t="shared" si="54"/>
        <v>1000</v>
      </c>
      <c r="J460" s="3">
        <v>15</v>
      </c>
      <c r="K460" s="4">
        <f t="shared" si="55"/>
        <v>2250</v>
      </c>
      <c r="L460" s="4">
        <v>7</v>
      </c>
      <c r="M460" s="4">
        <f t="shared" si="56"/>
        <v>21000</v>
      </c>
      <c r="N460" s="3">
        <v>150</v>
      </c>
      <c r="O460" s="6">
        <f t="shared" si="57"/>
        <v>9000</v>
      </c>
      <c r="P460" s="3">
        <v>7</v>
      </c>
      <c r="Q460" s="6">
        <f t="shared" si="58"/>
        <v>4550</v>
      </c>
      <c r="R460" s="3">
        <v>70</v>
      </c>
      <c r="S460" s="4">
        <f t="shared" si="59"/>
        <v>11900</v>
      </c>
    </row>
    <row r="461" spans="1:19" hidden="1" x14ac:dyDescent="0.25">
      <c r="A461" s="3">
        <f t="shared" si="60"/>
        <v>53</v>
      </c>
      <c r="B461" s="3" t="s">
        <v>417</v>
      </c>
      <c r="C461" s="3">
        <v>36</v>
      </c>
      <c r="D461" s="3">
        <v>14</v>
      </c>
      <c r="E461" s="3">
        <v>22</v>
      </c>
      <c r="F461" s="3">
        <v>5</v>
      </c>
      <c r="G461" s="4">
        <f t="shared" si="53"/>
        <v>1500</v>
      </c>
      <c r="H461" s="4">
        <v>10</v>
      </c>
      <c r="I461" s="4">
        <f t="shared" si="54"/>
        <v>500</v>
      </c>
      <c r="J461" s="3">
        <v>5</v>
      </c>
      <c r="K461" s="4">
        <f t="shared" si="55"/>
        <v>750</v>
      </c>
      <c r="L461" s="4">
        <v>3</v>
      </c>
      <c r="M461" s="4">
        <f t="shared" si="56"/>
        <v>9000</v>
      </c>
      <c r="N461" s="3">
        <v>100</v>
      </c>
      <c r="O461" s="6">
        <f t="shared" si="57"/>
        <v>6000</v>
      </c>
      <c r="P461" s="3">
        <v>3</v>
      </c>
      <c r="Q461" s="6">
        <f t="shared" si="58"/>
        <v>1950</v>
      </c>
      <c r="R461" s="3">
        <v>30</v>
      </c>
      <c r="S461" s="4">
        <f t="shared" si="59"/>
        <v>5100</v>
      </c>
    </row>
    <row r="462" spans="1:19" hidden="1" x14ac:dyDescent="0.25">
      <c r="A462" s="3">
        <f t="shared" si="60"/>
        <v>54</v>
      </c>
      <c r="B462" s="3" t="s">
        <v>418</v>
      </c>
      <c r="C462" s="3">
        <v>343</v>
      </c>
      <c r="D462" s="3">
        <v>234</v>
      </c>
      <c r="E462" s="3">
        <v>109</v>
      </c>
      <c r="F462" s="3">
        <v>15</v>
      </c>
      <c r="G462" s="4">
        <f t="shared" si="53"/>
        <v>4500</v>
      </c>
      <c r="H462" s="4">
        <v>20</v>
      </c>
      <c r="I462" s="4">
        <f t="shared" si="54"/>
        <v>1000</v>
      </c>
      <c r="J462" s="3">
        <v>15</v>
      </c>
      <c r="K462" s="4">
        <f t="shared" si="55"/>
        <v>2250</v>
      </c>
      <c r="L462" s="4">
        <v>7</v>
      </c>
      <c r="M462" s="4">
        <f t="shared" si="56"/>
        <v>21000</v>
      </c>
      <c r="N462" s="3">
        <v>150</v>
      </c>
      <c r="O462" s="6">
        <f t="shared" si="57"/>
        <v>9000</v>
      </c>
      <c r="P462" s="3">
        <v>7</v>
      </c>
      <c r="Q462" s="6">
        <f t="shared" si="58"/>
        <v>4550</v>
      </c>
      <c r="R462" s="3">
        <v>70</v>
      </c>
      <c r="S462" s="4">
        <f t="shared" si="59"/>
        <v>11900</v>
      </c>
    </row>
    <row r="463" spans="1:19" hidden="1" x14ac:dyDescent="0.25">
      <c r="A463" s="3">
        <f t="shared" si="60"/>
        <v>55</v>
      </c>
      <c r="B463" s="3" t="s">
        <v>419</v>
      </c>
      <c r="C463" s="3">
        <v>329</v>
      </c>
      <c r="D463" s="3">
        <v>176</v>
      </c>
      <c r="E463" s="3">
        <v>153</v>
      </c>
      <c r="F463" s="3">
        <v>15</v>
      </c>
      <c r="G463" s="4">
        <f t="shared" si="53"/>
        <v>4500</v>
      </c>
      <c r="H463" s="4">
        <v>20</v>
      </c>
      <c r="I463" s="4">
        <f t="shared" si="54"/>
        <v>1000</v>
      </c>
      <c r="J463" s="3">
        <v>15</v>
      </c>
      <c r="K463" s="4">
        <f t="shared" si="55"/>
        <v>2250</v>
      </c>
      <c r="L463" s="4">
        <v>7</v>
      </c>
      <c r="M463" s="4">
        <f t="shared" si="56"/>
        <v>21000</v>
      </c>
      <c r="N463" s="3">
        <v>150</v>
      </c>
      <c r="O463" s="6">
        <f t="shared" si="57"/>
        <v>9000</v>
      </c>
      <c r="P463" s="3">
        <v>7</v>
      </c>
      <c r="Q463" s="6">
        <f t="shared" si="58"/>
        <v>4550</v>
      </c>
      <c r="R463" s="3">
        <v>70</v>
      </c>
      <c r="S463" s="4">
        <f t="shared" si="59"/>
        <v>11900</v>
      </c>
    </row>
    <row r="464" spans="1:19" hidden="1" x14ac:dyDescent="0.25">
      <c r="A464" s="3">
        <f t="shared" si="60"/>
        <v>56</v>
      </c>
      <c r="B464" s="3" t="s">
        <v>420</v>
      </c>
      <c r="C464" s="3">
        <v>409</v>
      </c>
      <c r="D464" s="3">
        <v>209</v>
      </c>
      <c r="E464" s="3">
        <v>200</v>
      </c>
      <c r="F464" s="3">
        <v>15</v>
      </c>
      <c r="G464" s="4">
        <f t="shared" si="53"/>
        <v>4500</v>
      </c>
      <c r="H464" s="4">
        <v>20</v>
      </c>
      <c r="I464" s="4">
        <f t="shared" si="54"/>
        <v>1000</v>
      </c>
      <c r="J464" s="3">
        <v>15</v>
      </c>
      <c r="K464" s="4">
        <f t="shared" si="55"/>
        <v>2250</v>
      </c>
      <c r="L464" s="4">
        <v>7</v>
      </c>
      <c r="M464" s="4">
        <f t="shared" si="56"/>
        <v>21000</v>
      </c>
      <c r="N464" s="3">
        <v>150</v>
      </c>
      <c r="O464" s="6">
        <f t="shared" si="57"/>
        <v>9000</v>
      </c>
      <c r="P464" s="3">
        <v>7</v>
      </c>
      <c r="Q464" s="6">
        <f t="shared" si="58"/>
        <v>4550</v>
      </c>
      <c r="R464" s="3">
        <v>70</v>
      </c>
      <c r="S464" s="4">
        <f t="shared" si="59"/>
        <v>11900</v>
      </c>
    </row>
    <row r="465" spans="1:19" hidden="1" x14ac:dyDescent="0.25">
      <c r="A465" s="3">
        <f t="shared" si="60"/>
        <v>57</v>
      </c>
      <c r="B465" s="3" t="s">
        <v>417</v>
      </c>
      <c r="C465" s="3">
        <v>15</v>
      </c>
      <c r="D465" s="3">
        <v>10</v>
      </c>
      <c r="E465" s="3">
        <v>5</v>
      </c>
      <c r="F465" s="3">
        <v>5</v>
      </c>
      <c r="G465" s="4">
        <f t="shared" si="53"/>
        <v>1500</v>
      </c>
      <c r="H465" s="4">
        <v>10</v>
      </c>
      <c r="I465" s="4">
        <f t="shared" si="54"/>
        <v>500</v>
      </c>
      <c r="J465" s="3">
        <v>5</v>
      </c>
      <c r="K465" s="4">
        <f t="shared" si="55"/>
        <v>750</v>
      </c>
      <c r="L465" s="4">
        <v>3</v>
      </c>
      <c r="M465" s="4">
        <f t="shared" si="56"/>
        <v>9000</v>
      </c>
      <c r="N465" s="3">
        <v>100</v>
      </c>
      <c r="O465" s="6">
        <f t="shared" si="57"/>
        <v>6000</v>
      </c>
      <c r="P465" s="3">
        <v>3</v>
      </c>
      <c r="Q465" s="6">
        <f t="shared" si="58"/>
        <v>1950</v>
      </c>
      <c r="R465" s="3">
        <v>30</v>
      </c>
      <c r="S465" s="4">
        <f t="shared" si="59"/>
        <v>5100</v>
      </c>
    </row>
    <row r="466" spans="1:19" hidden="1" x14ac:dyDescent="0.25">
      <c r="A466" s="3">
        <f t="shared" si="60"/>
        <v>58</v>
      </c>
      <c r="B466" s="3" t="s">
        <v>421</v>
      </c>
      <c r="C466" s="3">
        <v>333</v>
      </c>
      <c r="D466" s="3">
        <v>155</v>
      </c>
      <c r="E466" s="3">
        <v>178</v>
      </c>
      <c r="F466" s="3">
        <v>15</v>
      </c>
      <c r="G466" s="4">
        <f t="shared" si="53"/>
        <v>4500</v>
      </c>
      <c r="H466" s="4">
        <v>20</v>
      </c>
      <c r="I466" s="4">
        <f t="shared" si="54"/>
        <v>1000</v>
      </c>
      <c r="J466" s="3">
        <v>15</v>
      </c>
      <c r="K466" s="4">
        <f t="shared" si="55"/>
        <v>2250</v>
      </c>
      <c r="L466" s="4">
        <v>7</v>
      </c>
      <c r="M466" s="4">
        <f t="shared" si="56"/>
        <v>21000</v>
      </c>
      <c r="N466" s="3">
        <v>150</v>
      </c>
      <c r="O466" s="6">
        <f t="shared" si="57"/>
        <v>9000</v>
      </c>
      <c r="P466" s="3">
        <v>7</v>
      </c>
      <c r="Q466" s="6">
        <f t="shared" si="58"/>
        <v>4550</v>
      </c>
      <c r="R466" s="3">
        <v>70</v>
      </c>
      <c r="S466" s="4">
        <f t="shared" si="59"/>
        <v>11900</v>
      </c>
    </row>
    <row r="467" spans="1:19" ht="25.5" hidden="1" x14ac:dyDescent="0.25">
      <c r="A467" s="3"/>
      <c r="B467" s="5" t="s">
        <v>422</v>
      </c>
      <c r="C467" s="88"/>
      <c r="D467" s="88"/>
      <c r="E467" s="88"/>
      <c r="F467" s="18">
        <f>SUM(F468:F475)</f>
        <v>170</v>
      </c>
      <c r="G467" s="4"/>
      <c r="H467" s="4">
        <f>SUM(H468:H475)</f>
        <v>210</v>
      </c>
      <c r="I467" s="4"/>
      <c r="J467" s="3">
        <f>SUM(J468:J475)</f>
        <v>170</v>
      </c>
      <c r="K467" s="4"/>
      <c r="L467" s="4">
        <f>SUM(L468:L475)</f>
        <v>76</v>
      </c>
      <c r="M467" s="4"/>
      <c r="N467" s="3">
        <f>SUM(N468:N475)</f>
        <v>1500</v>
      </c>
      <c r="O467" s="6"/>
      <c r="P467" s="3">
        <f>SUM(P468:P475)</f>
        <v>76</v>
      </c>
      <c r="Q467" s="6"/>
      <c r="R467" s="3">
        <f>SUM(R468:R475)</f>
        <v>760</v>
      </c>
      <c r="S467" s="4"/>
    </row>
    <row r="468" spans="1:19" hidden="1" x14ac:dyDescent="0.25">
      <c r="A468" s="3">
        <f>A466+1</f>
        <v>59</v>
      </c>
      <c r="B468" s="3" t="s">
        <v>313</v>
      </c>
      <c r="C468" s="3">
        <v>437</v>
      </c>
      <c r="D468" s="3">
        <v>198</v>
      </c>
      <c r="E468" s="3">
        <v>22</v>
      </c>
      <c r="F468" s="3">
        <v>15</v>
      </c>
      <c r="G468" s="4">
        <f t="shared" si="53"/>
        <v>4500</v>
      </c>
      <c r="H468" s="4">
        <v>20</v>
      </c>
      <c r="I468" s="4">
        <f t="shared" si="54"/>
        <v>1000</v>
      </c>
      <c r="J468" s="3">
        <v>15</v>
      </c>
      <c r="K468" s="4">
        <f t="shared" si="55"/>
        <v>2250</v>
      </c>
      <c r="L468" s="4">
        <v>7</v>
      </c>
      <c r="M468" s="4">
        <f t="shared" si="56"/>
        <v>21000</v>
      </c>
      <c r="N468" s="3">
        <v>150</v>
      </c>
      <c r="O468" s="6">
        <f t="shared" si="57"/>
        <v>9000</v>
      </c>
      <c r="P468" s="3">
        <v>7</v>
      </c>
      <c r="Q468" s="6">
        <f t="shared" si="58"/>
        <v>4550</v>
      </c>
      <c r="R468" s="3">
        <v>70</v>
      </c>
      <c r="S468" s="4">
        <f t="shared" si="59"/>
        <v>11900</v>
      </c>
    </row>
    <row r="469" spans="1:19" hidden="1" x14ac:dyDescent="0.25">
      <c r="A469" s="3">
        <f t="shared" si="60"/>
        <v>60</v>
      </c>
      <c r="B469" s="3" t="s">
        <v>257</v>
      </c>
      <c r="C469" s="3">
        <v>1271</v>
      </c>
      <c r="D469" s="3">
        <v>743</v>
      </c>
      <c r="E469" s="3">
        <v>43</v>
      </c>
      <c r="F469" s="3">
        <v>30</v>
      </c>
      <c r="G469" s="4">
        <f t="shared" si="53"/>
        <v>9000</v>
      </c>
      <c r="H469" s="4">
        <v>35</v>
      </c>
      <c r="I469" s="4">
        <f t="shared" si="54"/>
        <v>1750</v>
      </c>
      <c r="J469" s="3">
        <v>30</v>
      </c>
      <c r="K469" s="4">
        <f t="shared" si="55"/>
        <v>4500</v>
      </c>
      <c r="L469" s="4">
        <v>13</v>
      </c>
      <c r="M469" s="4">
        <f t="shared" si="56"/>
        <v>39000</v>
      </c>
      <c r="N469" s="3">
        <v>240</v>
      </c>
      <c r="O469" s="6">
        <f t="shared" si="57"/>
        <v>14400</v>
      </c>
      <c r="P469" s="3">
        <v>13</v>
      </c>
      <c r="Q469" s="6">
        <f t="shared" si="58"/>
        <v>8450</v>
      </c>
      <c r="R469" s="3">
        <v>130</v>
      </c>
      <c r="S469" s="4">
        <f t="shared" si="59"/>
        <v>22100</v>
      </c>
    </row>
    <row r="470" spans="1:19" hidden="1" x14ac:dyDescent="0.25">
      <c r="A470" s="3">
        <f t="shared" si="60"/>
        <v>61</v>
      </c>
      <c r="B470" s="3" t="s">
        <v>423</v>
      </c>
      <c r="C470" s="3">
        <v>1382</v>
      </c>
      <c r="D470" s="3">
        <v>657</v>
      </c>
      <c r="E470" s="3">
        <v>53</v>
      </c>
      <c r="F470" s="3">
        <v>30</v>
      </c>
      <c r="G470" s="4">
        <f t="shared" si="53"/>
        <v>9000</v>
      </c>
      <c r="H470" s="4">
        <v>35</v>
      </c>
      <c r="I470" s="4">
        <f t="shared" si="54"/>
        <v>1750</v>
      </c>
      <c r="J470" s="3">
        <v>30</v>
      </c>
      <c r="K470" s="4">
        <f t="shared" si="55"/>
        <v>4500</v>
      </c>
      <c r="L470" s="4">
        <v>13</v>
      </c>
      <c r="M470" s="4">
        <f t="shared" si="56"/>
        <v>39000</v>
      </c>
      <c r="N470" s="3">
        <v>240</v>
      </c>
      <c r="O470" s="6">
        <f t="shared" si="57"/>
        <v>14400</v>
      </c>
      <c r="P470" s="3">
        <v>13</v>
      </c>
      <c r="Q470" s="6">
        <f t="shared" si="58"/>
        <v>8450</v>
      </c>
      <c r="R470" s="3">
        <v>130</v>
      </c>
      <c r="S470" s="4">
        <f t="shared" si="59"/>
        <v>22100</v>
      </c>
    </row>
    <row r="471" spans="1:19" hidden="1" x14ac:dyDescent="0.25">
      <c r="A471" s="3">
        <f t="shared" si="60"/>
        <v>62</v>
      </c>
      <c r="B471" s="3" t="s">
        <v>424</v>
      </c>
      <c r="C471" s="3">
        <v>580</v>
      </c>
      <c r="D471" s="3">
        <v>277</v>
      </c>
      <c r="E471" s="3">
        <v>26</v>
      </c>
      <c r="F471" s="3">
        <v>20</v>
      </c>
      <c r="G471" s="4">
        <f t="shared" si="53"/>
        <v>6000</v>
      </c>
      <c r="H471" s="4">
        <v>25</v>
      </c>
      <c r="I471" s="4">
        <f t="shared" si="54"/>
        <v>1250</v>
      </c>
      <c r="J471" s="3">
        <v>20</v>
      </c>
      <c r="K471" s="4">
        <f t="shared" si="55"/>
        <v>3000</v>
      </c>
      <c r="L471" s="4">
        <v>9</v>
      </c>
      <c r="M471" s="4">
        <f t="shared" si="56"/>
        <v>27000</v>
      </c>
      <c r="N471" s="3">
        <v>180</v>
      </c>
      <c r="O471" s="6">
        <f t="shared" si="57"/>
        <v>10800</v>
      </c>
      <c r="P471" s="3">
        <v>9</v>
      </c>
      <c r="Q471" s="6">
        <f t="shared" si="58"/>
        <v>5850</v>
      </c>
      <c r="R471" s="3">
        <v>90</v>
      </c>
      <c r="S471" s="4">
        <f t="shared" si="59"/>
        <v>15300</v>
      </c>
    </row>
    <row r="472" spans="1:19" hidden="1" x14ac:dyDescent="0.25">
      <c r="A472" s="3">
        <f t="shared" si="60"/>
        <v>63</v>
      </c>
      <c r="B472" s="3" t="s">
        <v>425</v>
      </c>
      <c r="C472" s="3">
        <v>513</v>
      </c>
      <c r="D472" s="3">
        <v>226</v>
      </c>
      <c r="E472" s="3">
        <v>27</v>
      </c>
      <c r="F472" s="3">
        <v>20</v>
      </c>
      <c r="G472" s="4">
        <f t="shared" si="53"/>
        <v>6000</v>
      </c>
      <c r="H472" s="4">
        <v>25</v>
      </c>
      <c r="I472" s="4">
        <f t="shared" si="54"/>
        <v>1250</v>
      </c>
      <c r="J472" s="3">
        <v>20</v>
      </c>
      <c r="K472" s="4">
        <f t="shared" si="55"/>
        <v>3000</v>
      </c>
      <c r="L472" s="4">
        <v>9</v>
      </c>
      <c r="M472" s="4">
        <f t="shared" si="56"/>
        <v>27000</v>
      </c>
      <c r="N472" s="3">
        <v>180</v>
      </c>
      <c r="O472" s="6">
        <f t="shared" si="57"/>
        <v>10800</v>
      </c>
      <c r="P472" s="3">
        <v>9</v>
      </c>
      <c r="Q472" s="6">
        <f t="shared" si="58"/>
        <v>5850</v>
      </c>
      <c r="R472" s="3">
        <v>90</v>
      </c>
      <c r="S472" s="4">
        <f t="shared" si="59"/>
        <v>15300</v>
      </c>
    </row>
    <row r="473" spans="1:19" hidden="1" x14ac:dyDescent="0.25">
      <c r="A473" s="3">
        <f t="shared" si="60"/>
        <v>64</v>
      </c>
      <c r="B473" s="3" t="s">
        <v>426</v>
      </c>
      <c r="C473" s="3">
        <v>477</v>
      </c>
      <c r="D473" s="3">
        <v>232</v>
      </c>
      <c r="E473" s="3">
        <v>26</v>
      </c>
      <c r="F473" s="3">
        <v>15</v>
      </c>
      <c r="G473" s="4">
        <f t="shared" si="53"/>
        <v>4500</v>
      </c>
      <c r="H473" s="4">
        <v>20</v>
      </c>
      <c r="I473" s="4">
        <f t="shared" si="54"/>
        <v>1000</v>
      </c>
      <c r="J473" s="3">
        <v>15</v>
      </c>
      <c r="K473" s="4">
        <f t="shared" si="55"/>
        <v>2250</v>
      </c>
      <c r="L473" s="4">
        <v>7</v>
      </c>
      <c r="M473" s="4">
        <f t="shared" si="56"/>
        <v>21000</v>
      </c>
      <c r="N473" s="3">
        <v>150</v>
      </c>
      <c r="O473" s="6">
        <f t="shared" si="57"/>
        <v>9000</v>
      </c>
      <c r="P473" s="3">
        <v>7</v>
      </c>
      <c r="Q473" s="6">
        <f t="shared" si="58"/>
        <v>4550</v>
      </c>
      <c r="R473" s="3">
        <v>70</v>
      </c>
      <c r="S473" s="4">
        <f t="shared" si="59"/>
        <v>11900</v>
      </c>
    </row>
    <row r="474" spans="1:19" hidden="1" x14ac:dyDescent="0.25">
      <c r="A474" s="3">
        <f t="shared" si="60"/>
        <v>65</v>
      </c>
      <c r="B474" s="3" t="s">
        <v>427</v>
      </c>
      <c r="C474" s="3">
        <v>278</v>
      </c>
      <c r="D474" s="3">
        <v>99</v>
      </c>
      <c r="E474" s="3">
        <v>20</v>
      </c>
      <c r="F474" s="3">
        <v>15</v>
      </c>
      <c r="G474" s="4">
        <f t="shared" si="53"/>
        <v>4500</v>
      </c>
      <c r="H474" s="4">
        <v>20</v>
      </c>
      <c r="I474" s="4">
        <f t="shared" si="54"/>
        <v>1000</v>
      </c>
      <c r="J474" s="3">
        <v>15</v>
      </c>
      <c r="K474" s="4">
        <f t="shared" si="55"/>
        <v>2250</v>
      </c>
      <c r="L474" s="4">
        <v>7</v>
      </c>
      <c r="M474" s="4">
        <f t="shared" si="56"/>
        <v>21000</v>
      </c>
      <c r="N474" s="3">
        <v>150</v>
      </c>
      <c r="O474" s="6">
        <f t="shared" si="57"/>
        <v>9000</v>
      </c>
      <c r="P474" s="3">
        <v>7</v>
      </c>
      <c r="Q474" s="6">
        <f t="shared" si="58"/>
        <v>4550</v>
      </c>
      <c r="R474" s="3">
        <v>70</v>
      </c>
      <c r="S474" s="4">
        <f t="shared" si="59"/>
        <v>11900</v>
      </c>
    </row>
    <row r="475" spans="1:19" hidden="1" x14ac:dyDescent="0.25">
      <c r="A475" s="3">
        <f t="shared" si="60"/>
        <v>66</v>
      </c>
      <c r="B475" s="3" t="s">
        <v>428</v>
      </c>
      <c r="C475" s="3">
        <v>868</v>
      </c>
      <c r="D475" s="3">
        <v>430</v>
      </c>
      <c r="E475" s="3">
        <v>31</v>
      </c>
      <c r="F475" s="3">
        <v>25</v>
      </c>
      <c r="G475" s="4">
        <f t="shared" si="53"/>
        <v>7500</v>
      </c>
      <c r="H475" s="4">
        <v>30</v>
      </c>
      <c r="I475" s="4">
        <f t="shared" si="54"/>
        <v>1500</v>
      </c>
      <c r="J475" s="3">
        <v>25</v>
      </c>
      <c r="K475" s="4">
        <f t="shared" si="55"/>
        <v>3750</v>
      </c>
      <c r="L475" s="4">
        <v>11</v>
      </c>
      <c r="M475" s="4">
        <f t="shared" si="56"/>
        <v>33000</v>
      </c>
      <c r="N475" s="3">
        <v>210</v>
      </c>
      <c r="O475" s="6">
        <f t="shared" si="57"/>
        <v>12600</v>
      </c>
      <c r="P475" s="3">
        <v>11</v>
      </c>
      <c r="Q475" s="6">
        <f t="shared" si="58"/>
        <v>7150</v>
      </c>
      <c r="R475" s="3">
        <v>110</v>
      </c>
      <c r="S475" s="4">
        <f t="shared" si="59"/>
        <v>18700</v>
      </c>
    </row>
    <row r="476" spans="1:19" ht="18.75" hidden="1" x14ac:dyDescent="0.25">
      <c r="A476" s="3"/>
      <c r="B476" s="7" t="s">
        <v>20</v>
      </c>
      <c r="C476" s="7"/>
      <c r="D476" s="7"/>
      <c r="E476" s="7"/>
      <c r="F476" s="7">
        <f>F405+F437+F442+F449+F467</f>
        <v>990</v>
      </c>
      <c r="G476" s="7">
        <f t="shared" ref="G476:S476" si="61">SUM(G405:G475)</f>
        <v>297000</v>
      </c>
      <c r="H476" s="7">
        <f>H405+H437+H442+H449+H467</f>
        <v>1320</v>
      </c>
      <c r="I476" s="7">
        <f t="shared" si="61"/>
        <v>66000</v>
      </c>
      <c r="J476" s="7">
        <f>J405+J437+J442+J449+J467</f>
        <v>990</v>
      </c>
      <c r="K476" s="7">
        <f t="shared" si="61"/>
        <v>148500</v>
      </c>
      <c r="L476" s="7">
        <f>L405+L437+L442+L449+L467</f>
        <v>462</v>
      </c>
      <c r="M476" s="7">
        <f t="shared" si="61"/>
        <v>1386000</v>
      </c>
      <c r="N476" s="7">
        <f>N405+N437+N442+N449+N467</f>
        <v>10100</v>
      </c>
      <c r="O476" s="7">
        <f t="shared" si="61"/>
        <v>606000</v>
      </c>
      <c r="P476" s="7">
        <f>P405+P437+P442+P449+P467</f>
        <v>462</v>
      </c>
      <c r="Q476" s="7">
        <f t="shared" si="61"/>
        <v>300300</v>
      </c>
      <c r="R476" s="7">
        <f>R405+R437+R442+R449+R467</f>
        <v>4620</v>
      </c>
      <c r="S476" s="7">
        <f t="shared" si="61"/>
        <v>785400</v>
      </c>
    </row>
    <row r="477" spans="1:19" ht="45" hidden="1" x14ac:dyDescent="0.25">
      <c r="A477" s="3"/>
      <c r="B477" s="89" t="s">
        <v>429</v>
      </c>
      <c r="C477" s="90"/>
      <c r="D477" s="90"/>
      <c r="E477" s="90"/>
      <c r="F477" s="4"/>
      <c r="G477" s="4"/>
      <c r="H477" s="4"/>
      <c r="I477" s="4"/>
      <c r="J477" s="3"/>
      <c r="K477" s="4"/>
      <c r="L477" s="4"/>
      <c r="M477" s="4"/>
      <c r="N477" s="3"/>
      <c r="O477" s="6"/>
      <c r="P477" s="3"/>
      <c r="Q477" s="6"/>
      <c r="R477" s="3"/>
      <c r="S477" s="4"/>
    </row>
    <row r="478" spans="1:19" ht="25.5" hidden="1" x14ac:dyDescent="0.25">
      <c r="A478" s="3"/>
      <c r="B478" s="5" t="s">
        <v>430</v>
      </c>
      <c r="C478" s="88"/>
      <c r="D478" s="88"/>
      <c r="E478" s="88"/>
      <c r="F478" s="18">
        <f>SUM(F479:F485)</f>
        <v>170</v>
      </c>
      <c r="G478" s="4"/>
      <c r="H478" s="4">
        <f>SUM(H479:H485)</f>
        <v>205</v>
      </c>
      <c r="I478" s="4"/>
      <c r="J478" s="3">
        <f>SUM(J479:J485)</f>
        <v>170</v>
      </c>
      <c r="K478" s="4"/>
      <c r="L478" s="4">
        <f>SUM(L479:L485)</f>
        <v>75</v>
      </c>
      <c r="M478" s="4"/>
      <c r="N478" s="3">
        <f>SUM(N479:N485)</f>
        <v>1450</v>
      </c>
      <c r="O478" s="6"/>
      <c r="P478" s="3">
        <f>SUM(P479:P485)</f>
        <v>75</v>
      </c>
      <c r="Q478" s="6"/>
      <c r="R478" s="3">
        <f>SUM(R479:R485)</f>
        <v>750</v>
      </c>
      <c r="S478" s="4"/>
    </row>
    <row r="479" spans="1:19" hidden="1" x14ac:dyDescent="0.25">
      <c r="A479" s="3">
        <f>A475+1</f>
        <v>67</v>
      </c>
      <c r="B479" s="3" t="s">
        <v>431</v>
      </c>
      <c r="C479" s="3">
        <v>350</v>
      </c>
      <c r="D479" s="3">
        <v>191</v>
      </c>
      <c r="E479" s="3">
        <v>159</v>
      </c>
      <c r="F479" s="3">
        <v>15</v>
      </c>
      <c r="G479" s="4">
        <f t="shared" si="53"/>
        <v>4500</v>
      </c>
      <c r="H479" s="4">
        <v>20</v>
      </c>
      <c r="I479" s="4">
        <f t="shared" si="54"/>
        <v>1000</v>
      </c>
      <c r="J479" s="3">
        <v>15</v>
      </c>
      <c r="K479" s="4">
        <f t="shared" si="55"/>
        <v>2250</v>
      </c>
      <c r="L479" s="4">
        <v>7</v>
      </c>
      <c r="M479" s="4">
        <f t="shared" si="56"/>
        <v>21000</v>
      </c>
      <c r="N479" s="3">
        <v>150</v>
      </c>
      <c r="O479" s="6">
        <f t="shared" si="57"/>
        <v>9000</v>
      </c>
      <c r="P479" s="3">
        <v>7</v>
      </c>
      <c r="Q479" s="6">
        <f t="shared" si="58"/>
        <v>4550</v>
      </c>
      <c r="R479" s="3">
        <v>70</v>
      </c>
      <c r="S479" s="4">
        <f t="shared" si="59"/>
        <v>11900</v>
      </c>
    </row>
    <row r="480" spans="1:19" hidden="1" x14ac:dyDescent="0.25">
      <c r="A480" s="3">
        <f t="shared" si="60"/>
        <v>68</v>
      </c>
      <c r="B480" s="3" t="s">
        <v>432</v>
      </c>
      <c r="C480" s="3">
        <v>1095</v>
      </c>
      <c r="D480" s="3">
        <v>588</v>
      </c>
      <c r="E480" s="3">
        <v>507</v>
      </c>
      <c r="F480" s="3">
        <v>30</v>
      </c>
      <c r="G480" s="4">
        <f t="shared" si="53"/>
        <v>9000</v>
      </c>
      <c r="H480" s="4">
        <v>35</v>
      </c>
      <c r="I480" s="4">
        <f t="shared" si="54"/>
        <v>1750</v>
      </c>
      <c r="J480" s="3">
        <v>30</v>
      </c>
      <c r="K480" s="4">
        <f t="shared" si="55"/>
        <v>4500</v>
      </c>
      <c r="L480" s="4">
        <v>13</v>
      </c>
      <c r="M480" s="4">
        <f t="shared" si="56"/>
        <v>39000</v>
      </c>
      <c r="N480" s="3">
        <v>240</v>
      </c>
      <c r="O480" s="6">
        <f t="shared" si="57"/>
        <v>14400</v>
      </c>
      <c r="P480" s="3">
        <v>13</v>
      </c>
      <c r="Q480" s="6">
        <f t="shared" si="58"/>
        <v>8450</v>
      </c>
      <c r="R480" s="3">
        <v>130</v>
      </c>
      <c r="S480" s="4">
        <f t="shared" si="59"/>
        <v>22100</v>
      </c>
    </row>
    <row r="481" spans="1:19" hidden="1" x14ac:dyDescent="0.25">
      <c r="A481" s="3">
        <f t="shared" si="60"/>
        <v>69</v>
      </c>
      <c r="B481" s="3" t="s">
        <v>433</v>
      </c>
      <c r="C481" s="3">
        <v>1785</v>
      </c>
      <c r="D481" s="3">
        <v>871</v>
      </c>
      <c r="E481" s="3">
        <v>914</v>
      </c>
      <c r="F481" s="3">
        <v>35</v>
      </c>
      <c r="G481" s="4">
        <f t="shared" si="53"/>
        <v>10500</v>
      </c>
      <c r="H481" s="4">
        <v>40</v>
      </c>
      <c r="I481" s="4">
        <f t="shared" si="54"/>
        <v>2000</v>
      </c>
      <c r="J481" s="3">
        <v>35</v>
      </c>
      <c r="K481" s="4">
        <f t="shared" si="55"/>
        <v>5250</v>
      </c>
      <c r="L481" s="4">
        <v>15</v>
      </c>
      <c r="M481" s="4">
        <f t="shared" si="56"/>
        <v>45000</v>
      </c>
      <c r="N481" s="3">
        <v>270</v>
      </c>
      <c r="O481" s="6">
        <f t="shared" si="57"/>
        <v>16200</v>
      </c>
      <c r="P481" s="3">
        <v>15</v>
      </c>
      <c r="Q481" s="6">
        <f t="shared" si="58"/>
        <v>9750</v>
      </c>
      <c r="R481" s="3">
        <v>150</v>
      </c>
      <c r="S481" s="4">
        <f t="shared" si="59"/>
        <v>25500</v>
      </c>
    </row>
    <row r="482" spans="1:19" hidden="1" x14ac:dyDescent="0.25">
      <c r="A482" s="3">
        <f t="shared" si="60"/>
        <v>70</v>
      </c>
      <c r="B482" s="3" t="s">
        <v>434</v>
      </c>
      <c r="C482" s="3">
        <v>218</v>
      </c>
      <c r="D482" s="3">
        <v>127</v>
      </c>
      <c r="E482" s="3">
        <v>91</v>
      </c>
      <c r="F482" s="4">
        <v>10</v>
      </c>
      <c r="G482" s="4">
        <f t="shared" ref="G482:G545" si="62">F482*300</f>
        <v>3000</v>
      </c>
      <c r="H482" s="4">
        <v>15</v>
      </c>
      <c r="I482" s="4">
        <f t="shared" ref="I482:I545" si="63">H482*50</f>
        <v>750</v>
      </c>
      <c r="J482" s="4">
        <v>10</v>
      </c>
      <c r="K482" s="4">
        <f t="shared" ref="K482:K545" si="64">J482*150</f>
        <v>1500</v>
      </c>
      <c r="L482" s="4">
        <v>5</v>
      </c>
      <c r="M482" s="4">
        <f t="shared" ref="M482:M545" si="65">L482*3000</f>
        <v>15000</v>
      </c>
      <c r="N482" s="3">
        <v>130</v>
      </c>
      <c r="O482" s="6">
        <f t="shared" ref="O482:O545" si="66">N482*60</f>
        <v>7800</v>
      </c>
      <c r="P482" s="3">
        <v>5</v>
      </c>
      <c r="Q482" s="6">
        <f t="shared" ref="Q482:Q545" si="67">P482*650</f>
        <v>3250</v>
      </c>
      <c r="R482" s="3">
        <v>50</v>
      </c>
      <c r="S482" s="4">
        <f t="shared" ref="S482:S545" si="68">R482*170</f>
        <v>8500</v>
      </c>
    </row>
    <row r="483" spans="1:19" hidden="1" x14ac:dyDescent="0.25">
      <c r="A483" s="3">
        <f t="shared" si="60"/>
        <v>71</v>
      </c>
      <c r="B483" s="3" t="s">
        <v>435</v>
      </c>
      <c r="C483" s="3">
        <v>1753</v>
      </c>
      <c r="D483" s="3">
        <v>931</v>
      </c>
      <c r="E483" s="3">
        <v>822</v>
      </c>
      <c r="F483" s="3">
        <v>35</v>
      </c>
      <c r="G483" s="4">
        <f t="shared" si="62"/>
        <v>10500</v>
      </c>
      <c r="H483" s="4">
        <v>40</v>
      </c>
      <c r="I483" s="4">
        <f t="shared" si="63"/>
        <v>2000</v>
      </c>
      <c r="J483" s="3">
        <v>35</v>
      </c>
      <c r="K483" s="4">
        <f t="shared" si="64"/>
        <v>5250</v>
      </c>
      <c r="L483" s="4">
        <v>15</v>
      </c>
      <c r="M483" s="4">
        <f t="shared" si="65"/>
        <v>45000</v>
      </c>
      <c r="N483" s="3">
        <v>270</v>
      </c>
      <c r="O483" s="6">
        <f t="shared" si="66"/>
        <v>16200</v>
      </c>
      <c r="P483" s="3">
        <v>15</v>
      </c>
      <c r="Q483" s="6">
        <f t="shared" si="67"/>
        <v>9750</v>
      </c>
      <c r="R483" s="3">
        <v>150</v>
      </c>
      <c r="S483" s="4">
        <f t="shared" si="68"/>
        <v>25500</v>
      </c>
    </row>
    <row r="484" spans="1:19" hidden="1" x14ac:dyDescent="0.25">
      <c r="A484" s="3">
        <f t="shared" si="60"/>
        <v>72</v>
      </c>
      <c r="B484" s="3" t="s">
        <v>436</v>
      </c>
      <c r="C484" s="3">
        <v>1111</v>
      </c>
      <c r="D484" s="3">
        <v>566</v>
      </c>
      <c r="E484" s="3">
        <v>545</v>
      </c>
      <c r="F484" s="3">
        <v>30</v>
      </c>
      <c r="G484" s="4">
        <f t="shared" si="62"/>
        <v>9000</v>
      </c>
      <c r="H484" s="4">
        <v>35</v>
      </c>
      <c r="I484" s="4">
        <f t="shared" si="63"/>
        <v>1750</v>
      </c>
      <c r="J484" s="3">
        <v>30</v>
      </c>
      <c r="K484" s="4">
        <f t="shared" si="64"/>
        <v>4500</v>
      </c>
      <c r="L484" s="4">
        <v>13</v>
      </c>
      <c r="M484" s="4">
        <f t="shared" si="65"/>
        <v>39000</v>
      </c>
      <c r="N484" s="3">
        <v>240</v>
      </c>
      <c r="O484" s="6">
        <f t="shared" si="66"/>
        <v>14400</v>
      </c>
      <c r="P484" s="3">
        <v>13</v>
      </c>
      <c r="Q484" s="6">
        <f t="shared" si="67"/>
        <v>8450</v>
      </c>
      <c r="R484" s="3">
        <v>130</v>
      </c>
      <c r="S484" s="4">
        <f t="shared" si="68"/>
        <v>22100</v>
      </c>
    </row>
    <row r="485" spans="1:19" hidden="1" x14ac:dyDescent="0.25">
      <c r="A485" s="3">
        <f t="shared" ref="A485:A548" si="69">A484+1</f>
        <v>73</v>
      </c>
      <c r="B485" s="3" t="s">
        <v>437</v>
      </c>
      <c r="C485" s="3">
        <v>355</v>
      </c>
      <c r="D485" s="3">
        <v>194</v>
      </c>
      <c r="E485" s="3">
        <v>161</v>
      </c>
      <c r="F485" s="3">
        <v>15</v>
      </c>
      <c r="G485" s="4">
        <f t="shared" si="62"/>
        <v>4500</v>
      </c>
      <c r="H485" s="4">
        <v>20</v>
      </c>
      <c r="I485" s="4">
        <f t="shared" si="63"/>
        <v>1000</v>
      </c>
      <c r="J485" s="3">
        <v>15</v>
      </c>
      <c r="K485" s="4">
        <f t="shared" si="64"/>
        <v>2250</v>
      </c>
      <c r="L485" s="4">
        <v>7</v>
      </c>
      <c r="M485" s="4">
        <f t="shared" si="65"/>
        <v>21000</v>
      </c>
      <c r="N485" s="3">
        <v>150</v>
      </c>
      <c r="O485" s="6">
        <f t="shared" si="66"/>
        <v>9000</v>
      </c>
      <c r="P485" s="3">
        <v>7</v>
      </c>
      <c r="Q485" s="6">
        <f t="shared" si="67"/>
        <v>4550</v>
      </c>
      <c r="R485" s="3">
        <v>70</v>
      </c>
      <c r="S485" s="4">
        <f t="shared" si="68"/>
        <v>11900</v>
      </c>
    </row>
    <row r="486" spans="1:19" ht="25.5" hidden="1" x14ac:dyDescent="0.25">
      <c r="A486" s="3"/>
      <c r="B486" s="5" t="s">
        <v>438</v>
      </c>
      <c r="C486" s="88"/>
      <c r="D486" s="88"/>
      <c r="E486" s="88"/>
      <c r="F486" s="18">
        <f>SUM(F487:F494)</f>
        <v>110</v>
      </c>
      <c r="G486" s="4"/>
      <c r="H486" s="4">
        <f>SUM(H487:H494)</f>
        <v>150</v>
      </c>
      <c r="I486" s="4"/>
      <c r="J486" s="3">
        <f>SUM(J487:J494)</f>
        <v>110</v>
      </c>
      <c r="K486" s="4"/>
      <c r="L486" s="4">
        <f>SUM(L487:L494)</f>
        <v>52</v>
      </c>
      <c r="M486" s="4"/>
      <c r="N486" s="3">
        <f>SUM(N487:N494)</f>
        <v>1190</v>
      </c>
      <c r="O486" s="6"/>
      <c r="P486" s="3">
        <f>SUM(P487:P494)</f>
        <v>52</v>
      </c>
      <c r="Q486" s="6"/>
      <c r="R486" s="3">
        <f>SUM(R487:R494)</f>
        <v>520</v>
      </c>
      <c r="S486" s="4"/>
    </row>
    <row r="487" spans="1:19" hidden="1" x14ac:dyDescent="0.25">
      <c r="A487" s="3">
        <f>A485+1</f>
        <v>74</v>
      </c>
      <c r="B487" s="3" t="s">
        <v>439</v>
      </c>
      <c r="C487" s="3">
        <v>400</v>
      </c>
      <c r="D487" s="3">
        <v>204</v>
      </c>
      <c r="E487" s="3">
        <v>196</v>
      </c>
      <c r="F487" s="3">
        <v>15</v>
      </c>
      <c r="G487" s="4">
        <f t="shared" si="62"/>
        <v>4500</v>
      </c>
      <c r="H487" s="4">
        <v>20</v>
      </c>
      <c r="I487" s="4">
        <f t="shared" si="63"/>
        <v>1000</v>
      </c>
      <c r="J487" s="3">
        <v>15</v>
      </c>
      <c r="K487" s="4">
        <f t="shared" si="64"/>
        <v>2250</v>
      </c>
      <c r="L487" s="4">
        <v>7</v>
      </c>
      <c r="M487" s="4">
        <f t="shared" si="65"/>
        <v>21000</v>
      </c>
      <c r="N487" s="3">
        <v>150</v>
      </c>
      <c r="O487" s="6">
        <f t="shared" si="66"/>
        <v>9000</v>
      </c>
      <c r="P487" s="3">
        <v>7</v>
      </c>
      <c r="Q487" s="6">
        <f t="shared" si="67"/>
        <v>4550</v>
      </c>
      <c r="R487" s="3">
        <v>70</v>
      </c>
      <c r="S487" s="4">
        <f t="shared" si="68"/>
        <v>11900</v>
      </c>
    </row>
    <row r="488" spans="1:19" hidden="1" x14ac:dyDescent="0.25">
      <c r="A488" s="3">
        <f t="shared" si="69"/>
        <v>75</v>
      </c>
      <c r="B488" s="3" t="s">
        <v>440</v>
      </c>
      <c r="C488" s="3">
        <v>152</v>
      </c>
      <c r="D488" s="3">
        <v>89</v>
      </c>
      <c r="E488" s="3">
        <v>63</v>
      </c>
      <c r="F488" s="4">
        <v>10</v>
      </c>
      <c r="G488" s="4">
        <f t="shared" si="62"/>
        <v>3000</v>
      </c>
      <c r="H488" s="4">
        <v>15</v>
      </c>
      <c r="I488" s="4">
        <f t="shared" si="63"/>
        <v>750</v>
      </c>
      <c r="J488" s="4">
        <v>10</v>
      </c>
      <c r="K488" s="4">
        <f t="shared" si="64"/>
        <v>1500</v>
      </c>
      <c r="L488" s="4">
        <v>5</v>
      </c>
      <c r="M488" s="4">
        <f t="shared" si="65"/>
        <v>15000</v>
      </c>
      <c r="N488" s="3">
        <v>130</v>
      </c>
      <c r="O488" s="6">
        <f t="shared" si="66"/>
        <v>7800</v>
      </c>
      <c r="P488" s="3">
        <v>5</v>
      </c>
      <c r="Q488" s="6">
        <f t="shared" si="67"/>
        <v>3250</v>
      </c>
      <c r="R488" s="3">
        <v>50</v>
      </c>
      <c r="S488" s="4">
        <f t="shared" si="68"/>
        <v>8500</v>
      </c>
    </row>
    <row r="489" spans="1:19" hidden="1" x14ac:dyDescent="0.25">
      <c r="A489" s="3">
        <f t="shared" si="69"/>
        <v>76</v>
      </c>
      <c r="B489" s="3" t="s">
        <v>441</v>
      </c>
      <c r="C489" s="3">
        <v>154</v>
      </c>
      <c r="D489" s="3">
        <v>80</v>
      </c>
      <c r="E489" s="3">
        <v>74</v>
      </c>
      <c r="F489" s="4">
        <v>10</v>
      </c>
      <c r="G489" s="4">
        <f t="shared" si="62"/>
        <v>3000</v>
      </c>
      <c r="H489" s="4">
        <v>15</v>
      </c>
      <c r="I489" s="4">
        <f t="shared" si="63"/>
        <v>750</v>
      </c>
      <c r="J489" s="4">
        <v>10</v>
      </c>
      <c r="K489" s="4">
        <f t="shared" si="64"/>
        <v>1500</v>
      </c>
      <c r="L489" s="4">
        <v>5</v>
      </c>
      <c r="M489" s="4">
        <f t="shared" si="65"/>
        <v>15000</v>
      </c>
      <c r="N489" s="3">
        <v>130</v>
      </c>
      <c r="O489" s="6">
        <f t="shared" si="66"/>
        <v>7800</v>
      </c>
      <c r="P489" s="3">
        <v>5</v>
      </c>
      <c r="Q489" s="6">
        <f t="shared" si="67"/>
        <v>3250</v>
      </c>
      <c r="R489" s="3">
        <v>50</v>
      </c>
      <c r="S489" s="4">
        <f t="shared" si="68"/>
        <v>8500</v>
      </c>
    </row>
    <row r="490" spans="1:19" hidden="1" x14ac:dyDescent="0.25">
      <c r="A490" s="3">
        <f t="shared" si="69"/>
        <v>77</v>
      </c>
      <c r="B490" s="3" t="s">
        <v>442</v>
      </c>
      <c r="C490" s="3">
        <v>189</v>
      </c>
      <c r="D490" s="3">
        <v>120</v>
      </c>
      <c r="E490" s="3">
        <v>69</v>
      </c>
      <c r="F490" s="4">
        <v>10</v>
      </c>
      <c r="G490" s="4">
        <f t="shared" si="62"/>
        <v>3000</v>
      </c>
      <c r="H490" s="4">
        <v>15</v>
      </c>
      <c r="I490" s="4">
        <f t="shared" si="63"/>
        <v>750</v>
      </c>
      <c r="J490" s="4">
        <v>10</v>
      </c>
      <c r="K490" s="4">
        <f t="shared" si="64"/>
        <v>1500</v>
      </c>
      <c r="L490" s="4">
        <v>5</v>
      </c>
      <c r="M490" s="4">
        <f t="shared" si="65"/>
        <v>15000</v>
      </c>
      <c r="N490" s="3">
        <v>130</v>
      </c>
      <c r="O490" s="6">
        <f t="shared" si="66"/>
        <v>7800</v>
      </c>
      <c r="P490" s="3">
        <v>5</v>
      </c>
      <c r="Q490" s="6">
        <f t="shared" si="67"/>
        <v>3250</v>
      </c>
      <c r="R490" s="3">
        <v>50</v>
      </c>
      <c r="S490" s="4">
        <f t="shared" si="68"/>
        <v>8500</v>
      </c>
    </row>
    <row r="491" spans="1:19" hidden="1" x14ac:dyDescent="0.25">
      <c r="A491" s="3">
        <f t="shared" si="69"/>
        <v>78</v>
      </c>
      <c r="B491" s="3" t="s">
        <v>443</v>
      </c>
      <c r="C491" s="3">
        <v>522</v>
      </c>
      <c r="D491" s="3">
        <f>522-237</f>
        <v>285</v>
      </c>
      <c r="E491" s="3">
        <v>237</v>
      </c>
      <c r="F491" s="3">
        <v>20</v>
      </c>
      <c r="G491" s="4">
        <f t="shared" si="62"/>
        <v>6000</v>
      </c>
      <c r="H491" s="4">
        <v>25</v>
      </c>
      <c r="I491" s="4">
        <f t="shared" si="63"/>
        <v>1250</v>
      </c>
      <c r="J491" s="3">
        <v>20</v>
      </c>
      <c r="K491" s="4">
        <f t="shared" si="64"/>
        <v>3000</v>
      </c>
      <c r="L491" s="4">
        <v>9</v>
      </c>
      <c r="M491" s="4">
        <f t="shared" si="65"/>
        <v>27000</v>
      </c>
      <c r="N491" s="3">
        <v>180</v>
      </c>
      <c r="O491" s="6">
        <f t="shared" si="66"/>
        <v>10800</v>
      </c>
      <c r="P491" s="3">
        <v>9</v>
      </c>
      <c r="Q491" s="6">
        <f t="shared" si="67"/>
        <v>5850</v>
      </c>
      <c r="R491" s="3">
        <v>90</v>
      </c>
      <c r="S491" s="4">
        <f t="shared" si="68"/>
        <v>15300</v>
      </c>
    </row>
    <row r="492" spans="1:19" hidden="1" x14ac:dyDescent="0.25">
      <c r="A492" s="3">
        <f t="shared" si="69"/>
        <v>79</v>
      </c>
      <c r="B492" s="3" t="s">
        <v>444</v>
      </c>
      <c r="C492" s="3">
        <v>142</v>
      </c>
      <c r="D492" s="3">
        <v>72</v>
      </c>
      <c r="E492" s="3">
        <v>70</v>
      </c>
      <c r="F492" s="4">
        <v>10</v>
      </c>
      <c r="G492" s="4">
        <f t="shared" si="62"/>
        <v>3000</v>
      </c>
      <c r="H492" s="4">
        <v>15</v>
      </c>
      <c r="I492" s="4">
        <f t="shared" si="63"/>
        <v>750</v>
      </c>
      <c r="J492" s="4">
        <v>10</v>
      </c>
      <c r="K492" s="4">
        <f t="shared" si="64"/>
        <v>1500</v>
      </c>
      <c r="L492" s="4">
        <v>5</v>
      </c>
      <c r="M492" s="4">
        <f t="shared" si="65"/>
        <v>15000</v>
      </c>
      <c r="N492" s="3">
        <v>130</v>
      </c>
      <c r="O492" s="6">
        <f t="shared" si="66"/>
        <v>7800</v>
      </c>
      <c r="P492" s="3">
        <v>5</v>
      </c>
      <c r="Q492" s="6">
        <f t="shared" si="67"/>
        <v>3250</v>
      </c>
      <c r="R492" s="3">
        <v>50</v>
      </c>
      <c r="S492" s="4">
        <f t="shared" si="68"/>
        <v>8500</v>
      </c>
    </row>
    <row r="493" spans="1:19" hidden="1" x14ac:dyDescent="0.25">
      <c r="A493" s="3">
        <f t="shared" si="69"/>
        <v>80</v>
      </c>
      <c r="B493" s="3" t="s">
        <v>445</v>
      </c>
      <c r="C493" s="3">
        <v>200</v>
      </c>
      <c r="D493" s="3">
        <f>200-94</f>
        <v>106</v>
      </c>
      <c r="E493" s="3">
        <v>94</v>
      </c>
      <c r="F493" s="4">
        <v>10</v>
      </c>
      <c r="G493" s="4">
        <f t="shared" si="62"/>
        <v>3000</v>
      </c>
      <c r="H493" s="4">
        <v>15</v>
      </c>
      <c r="I493" s="4">
        <f t="shared" si="63"/>
        <v>750</v>
      </c>
      <c r="J493" s="4">
        <v>10</v>
      </c>
      <c r="K493" s="4">
        <f t="shared" si="64"/>
        <v>1500</v>
      </c>
      <c r="L493" s="4">
        <v>5</v>
      </c>
      <c r="M493" s="4">
        <f t="shared" si="65"/>
        <v>15000</v>
      </c>
      <c r="N493" s="3">
        <v>130</v>
      </c>
      <c r="O493" s="6">
        <f t="shared" si="66"/>
        <v>7800</v>
      </c>
      <c r="P493" s="3">
        <v>5</v>
      </c>
      <c r="Q493" s="6">
        <f t="shared" si="67"/>
        <v>3250</v>
      </c>
      <c r="R493" s="3">
        <v>50</v>
      </c>
      <c r="S493" s="4">
        <f t="shared" si="68"/>
        <v>8500</v>
      </c>
    </row>
    <row r="494" spans="1:19" hidden="1" x14ac:dyDescent="0.25">
      <c r="A494" s="3">
        <f t="shared" si="69"/>
        <v>81</v>
      </c>
      <c r="B494" s="3" t="s">
        <v>446</v>
      </c>
      <c r="C494" s="3">
        <v>848</v>
      </c>
      <c r="D494" s="3">
        <f>848-430</f>
        <v>418</v>
      </c>
      <c r="E494" s="3">
        <v>430</v>
      </c>
      <c r="F494" s="3">
        <v>25</v>
      </c>
      <c r="G494" s="4">
        <f t="shared" si="62"/>
        <v>7500</v>
      </c>
      <c r="H494" s="4">
        <v>30</v>
      </c>
      <c r="I494" s="4">
        <f t="shared" si="63"/>
        <v>1500</v>
      </c>
      <c r="J494" s="3">
        <v>25</v>
      </c>
      <c r="K494" s="4">
        <f t="shared" si="64"/>
        <v>3750</v>
      </c>
      <c r="L494" s="4">
        <v>11</v>
      </c>
      <c r="M494" s="4">
        <f t="shared" si="65"/>
        <v>33000</v>
      </c>
      <c r="N494" s="3">
        <v>210</v>
      </c>
      <c r="O494" s="6">
        <f t="shared" si="66"/>
        <v>12600</v>
      </c>
      <c r="P494" s="3">
        <v>11</v>
      </c>
      <c r="Q494" s="6">
        <f t="shared" si="67"/>
        <v>7150</v>
      </c>
      <c r="R494" s="3">
        <v>110</v>
      </c>
      <c r="S494" s="4">
        <f t="shared" si="68"/>
        <v>18700</v>
      </c>
    </row>
    <row r="495" spans="1:19" ht="25.5" hidden="1" x14ac:dyDescent="0.25">
      <c r="A495" s="3"/>
      <c r="B495" s="5" t="s">
        <v>447</v>
      </c>
      <c r="C495" s="88"/>
      <c r="D495" s="88"/>
      <c r="E495" s="88"/>
      <c r="F495" s="18">
        <f>SUM(F496:F508)</f>
        <v>255</v>
      </c>
      <c r="G495" s="4"/>
      <c r="H495" s="4">
        <f>SUM(H496:H508)</f>
        <v>320</v>
      </c>
      <c r="I495" s="4"/>
      <c r="J495" s="3">
        <f>SUM(J496:J508)</f>
        <v>255</v>
      </c>
      <c r="K495" s="4"/>
      <c r="L495" s="4">
        <f>SUM(L496:L508)</f>
        <v>115</v>
      </c>
      <c r="M495" s="4"/>
      <c r="N495" s="3">
        <f>SUM(N496:N508)</f>
        <v>2360</v>
      </c>
      <c r="O495" s="6"/>
      <c r="P495" s="3">
        <f>SUM(P496:P508)</f>
        <v>115</v>
      </c>
      <c r="Q495" s="6"/>
      <c r="R495" s="3">
        <f>SUM(R496:R508)</f>
        <v>1150</v>
      </c>
      <c r="S495" s="4"/>
    </row>
    <row r="496" spans="1:19" hidden="1" x14ac:dyDescent="0.25">
      <c r="A496" s="3">
        <f>A494+1</f>
        <v>82</v>
      </c>
      <c r="B496" s="3" t="s">
        <v>448</v>
      </c>
      <c r="C496" s="3">
        <v>2246</v>
      </c>
      <c r="D496" s="3">
        <v>1098</v>
      </c>
      <c r="E496" s="3">
        <v>1148</v>
      </c>
      <c r="F496" s="3">
        <v>35</v>
      </c>
      <c r="G496" s="4">
        <f t="shared" si="62"/>
        <v>10500</v>
      </c>
      <c r="H496" s="4">
        <v>40</v>
      </c>
      <c r="I496" s="4">
        <f t="shared" si="63"/>
        <v>2000</v>
      </c>
      <c r="J496" s="3">
        <v>35</v>
      </c>
      <c r="K496" s="4">
        <f t="shared" si="64"/>
        <v>5250</v>
      </c>
      <c r="L496" s="4">
        <v>15</v>
      </c>
      <c r="M496" s="4">
        <f t="shared" si="65"/>
        <v>45000</v>
      </c>
      <c r="N496" s="3">
        <v>270</v>
      </c>
      <c r="O496" s="6">
        <f t="shared" si="66"/>
        <v>16200</v>
      </c>
      <c r="P496" s="3">
        <v>15</v>
      </c>
      <c r="Q496" s="6">
        <f t="shared" si="67"/>
        <v>9750</v>
      </c>
      <c r="R496" s="3">
        <v>150</v>
      </c>
      <c r="S496" s="4">
        <f t="shared" si="68"/>
        <v>25500</v>
      </c>
    </row>
    <row r="497" spans="1:19" hidden="1" x14ac:dyDescent="0.25">
      <c r="A497" s="3">
        <f t="shared" si="69"/>
        <v>83</v>
      </c>
      <c r="B497" s="3" t="s">
        <v>349</v>
      </c>
      <c r="C497" s="3">
        <v>1800</v>
      </c>
      <c r="D497" s="3">
        <v>853</v>
      </c>
      <c r="E497" s="3">
        <v>947</v>
      </c>
      <c r="F497" s="3">
        <v>35</v>
      </c>
      <c r="G497" s="4">
        <f t="shared" si="62"/>
        <v>10500</v>
      </c>
      <c r="H497" s="4">
        <v>40</v>
      </c>
      <c r="I497" s="4">
        <f t="shared" si="63"/>
        <v>2000</v>
      </c>
      <c r="J497" s="3">
        <v>35</v>
      </c>
      <c r="K497" s="4">
        <f t="shared" si="64"/>
        <v>5250</v>
      </c>
      <c r="L497" s="4">
        <v>15</v>
      </c>
      <c r="M497" s="4">
        <f t="shared" si="65"/>
        <v>45000</v>
      </c>
      <c r="N497" s="3">
        <v>270</v>
      </c>
      <c r="O497" s="6">
        <f t="shared" si="66"/>
        <v>16200</v>
      </c>
      <c r="P497" s="3">
        <v>15</v>
      </c>
      <c r="Q497" s="6">
        <f t="shared" si="67"/>
        <v>9750</v>
      </c>
      <c r="R497" s="3">
        <v>150</v>
      </c>
      <c r="S497" s="4">
        <f t="shared" si="68"/>
        <v>25500</v>
      </c>
    </row>
    <row r="498" spans="1:19" hidden="1" x14ac:dyDescent="0.25">
      <c r="A498" s="3">
        <f t="shared" si="69"/>
        <v>84</v>
      </c>
      <c r="B498" s="3" t="s">
        <v>449</v>
      </c>
      <c r="C498" s="3">
        <v>574</v>
      </c>
      <c r="D498" s="3">
        <v>295</v>
      </c>
      <c r="E498" s="3">
        <v>279</v>
      </c>
      <c r="F498" s="3">
        <v>20</v>
      </c>
      <c r="G498" s="4">
        <f t="shared" si="62"/>
        <v>6000</v>
      </c>
      <c r="H498" s="4">
        <v>25</v>
      </c>
      <c r="I498" s="4">
        <f t="shared" si="63"/>
        <v>1250</v>
      </c>
      <c r="J498" s="3">
        <v>20</v>
      </c>
      <c r="K498" s="4">
        <f t="shared" si="64"/>
        <v>3000</v>
      </c>
      <c r="L498" s="4">
        <v>9</v>
      </c>
      <c r="M498" s="4">
        <f t="shared" si="65"/>
        <v>27000</v>
      </c>
      <c r="N498" s="3">
        <v>180</v>
      </c>
      <c r="O498" s="6">
        <f t="shared" si="66"/>
        <v>10800</v>
      </c>
      <c r="P498" s="3">
        <v>9</v>
      </c>
      <c r="Q498" s="6">
        <f t="shared" si="67"/>
        <v>5850</v>
      </c>
      <c r="R498" s="3">
        <v>90</v>
      </c>
      <c r="S498" s="4">
        <f t="shared" si="68"/>
        <v>15300</v>
      </c>
    </row>
    <row r="499" spans="1:19" hidden="1" x14ac:dyDescent="0.25">
      <c r="A499" s="3">
        <f t="shared" si="69"/>
        <v>85</v>
      </c>
      <c r="B499" s="3" t="s">
        <v>450</v>
      </c>
      <c r="C499" s="3">
        <v>362</v>
      </c>
      <c r="D499" s="3">
        <v>182</v>
      </c>
      <c r="E499" s="3">
        <v>180</v>
      </c>
      <c r="F499" s="3">
        <v>15</v>
      </c>
      <c r="G499" s="4">
        <f t="shared" si="62"/>
        <v>4500</v>
      </c>
      <c r="H499" s="4">
        <v>20</v>
      </c>
      <c r="I499" s="4">
        <f t="shared" si="63"/>
        <v>1000</v>
      </c>
      <c r="J499" s="3">
        <v>15</v>
      </c>
      <c r="K499" s="4">
        <f t="shared" si="64"/>
        <v>2250</v>
      </c>
      <c r="L499" s="4">
        <v>7</v>
      </c>
      <c r="M499" s="4">
        <f t="shared" si="65"/>
        <v>21000</v>
      </c>
      <c r="N499" s="3">
        <v>150</v>
      </c>
      <c r="O499" s="6">
        <f t="shared" si="66"/>
        <v>9000</v>
      </c>
      <c r="P499" s="3">
        <v>7</v>
      </c>
      <c r="Q499" s="6">
        <f t="shared" si="67"/>
        <v>4550</v>
      </c>
      <c r="R499" s="3">
        <v>70</v>
      </c>
      <c r="S499" s="4">
        <f t="shared" si="68"/>
        <v>11900</v>
      </c>
    </row>
    <row r="500" spans="1:19" hidden="1" x14ac:dyDescent="0.25">
      <c r="A500" s="3">
        <f t="shared" si="69"/>
        <v>86</v>
      </c>
      <c r="B500" s="3" t="s">
        <v>451</v>
      </c>
      <c r="C500" s="3">
        <v>91</v>
      </c>
      <c r="D500" s="3">
        <v>57</v>
      </c>
      <c r="E500" s="3">
        <v>34</v>
      </c>
      <c r="F500" s="3">
        <v>5</v>
      </c>
      <c r="G500" s="4">
        <f t="shared" si="62"/>
        <v>1500</v>
      </c>
      <c r="H500" s="4">
        <v>10</v>
      </c>
      <c r="I500" s="4">
        <f t="shared" si="63"/>
        <v>500</v>
      </c>
      <c r="J500" s="3">
        <v>5</v>
      </c>
      <c r="K500" s="4">
        <f t="shared" si="64"/>
        <v>750</v>
      </c>
      <c r="L500" s="4">
        <v>3</v>
      </c>
      <c r="M500" s="4">
        <f t="shared" si="65"/>
        <v>9000</v>
      </c>
      <c r="N500" s="3">
        <v>100</v>
      </c>
      <c r="O500" s="6">
        <f t="shared" si="66"/>
        <v>6000</v>
      </c>
      <c r="P500" s="3">
        <v>3</v>
      </c>
      <c r="Q500" s="6">
        <f t="shared" si="67"/>
        <v>1950</v>
      </c>
      <c r="R500" s="3">
        <v>30</v>
      </c>
      <c r="S500" s="4">
        <f t="shared" si="68"/>
        <v>5100</v>
      </c>
    </row>
    <row r="501" spans="1:19" hidden="1" x14ac:dyDescent="0.25">
      <c r="A501" s="3">
        <f t="shared" si="69"/>
        <v>87</v>
      </c>
      <c r="B501" s="3" t="s">
        <v>452</v>
      </c>
      <c r="C501" s="3">
        <v>137</v>
      </c>
      <c r="D501" s="3">
        <v>66</v>
      </c>
      <c r="E501" s="3">
        <v>71</v>
      </c>
      <c r="F501" s="4">
        <v>10</v>
      </c>
      <c r="G501" s="4">
        <f t="shared" si="62"/>
        <v>3000</v>
      </c>
      <c r="H501" s="4">
        <v>15</v>
      </c>
      <c r="I501" s="4">
        <f t="shared" si="63"/>
        <v>750</v>
      </c>
      <c r="J501" s="4">
        <v>10</v>
      </c>
      <c r="K501" s="4">
        <f t="shared" si="64"/>
        <v>1500</v>
      </c>
      <c r="L501" s="4">
        <v>5</v>
      </c>
      <c r="M501" s="4">
        <f t="shared" si="65"/>
        <v>15000</v>
      </c>
      <c r="N501" s="3">
        <v>130</v>
      </c>
      <c r="O501" s="6">
        <f t="shared" si="66"/>
        <v>7800</v>
      </c>
      <c r="P501" s="3">
        <v>5</v>
      </c>
      <c r="Q501" s="6">
        <f t="shared" si="67"/>
        <v>3250</v>
      </c>
      <c r="R501" s="3">
        <v>50</v>
      </c>
      <c r="S501" s="4">
        <f t="shared" si="68"/>
        <v>8500</v>
      </c>
    </row>
    <row r="502" spans="1:19" hidden="1" x14ac:dyDescent="0.25">
      <c r="A502" s="3">
        <f t="shared" si="69"/>
        <v>88</v>
      </c>
      <c r="B502" s="3" t="s">
        <v>453</v>
      </c>
      <c r="C502" s="3">
        <v>96</v>
      </c>
      <c r="D502" s="3">
        <v>50</v>
      </c>
      <c r="E502" s="3">
        <v>46</v>
      </c>
      <c r="F502" s="3">
        <v>5</v>
      </c>
      <c r="G502" s="4">
        <f t="shared" si="62"/>
        <v>1500</v>
      </c>
      <c r="H502" s="4">
        <v>10</v>
      </c>
      <c r="I502" s="4">
        <f t="shared" si="63"/>
        <v>500</v>
      </c>
      <c r="J502" s="3">
        <v>5</v>
      </c>
      <c r="K502" s="4">
        <f t="shared" si="64"/>
        <v>750</v>
      </c>
      <c r="L502" s="4">
        <v>3</v>
      </c>
      <c r="M502" s="4">
        <f t="shared" si="65"/>
        <v>9000</v>
      </c>
      <c r="N502" s="3">
        <v>100</v>
      </c>
      <c r="O502" s="6">
        <f t="shared" si="66"/>
        <v>6000</v>
      </c>
      <c r="P502" s="3">
        <v>3</v>
      </c>
      <c r="Q502" s="6">
        <f t="shared" si="67"/>
        <v>1950</v>
      </c>
      <c r="R502" s="3">
        <v>30</v>
      </c>
      <c r="S502" s="4">
        <f t="shared" si="68"/>
        <v>5100</v>
      </c>
    </row>
    <row r="503" spans="1:19" hidden="1" x14ac:dyDescent="0.25">
      <c r="A503" s="3">
        <f t="shared" si="69"/>
        <v>89</v>
      </c>
      <c r="B503" s="3" t="s">
        <v>454</v>
      </c>
      <c r="C503" s="3">
        <v>325</v>
      </c>
      <c r="D503" s="3">
        <v>149</v>
      </c>
      <c r="E503" s="3">
        <v>176</v>
      </c>
      <c r="F503" s="3">
        <v>15</v>
      </c>
      <c r="G503" s="4">
        <f t="shared" si="62"/>
        <v>4500</v>
      </c>
      <c r="H503" s="4">
        <v>20</v>
      </c>
      <c r="I503" s="4">
        <f t="shared" si="63"/>
        <v>1000</v>
      </c>
      <c r="J503" s="3">
        <v>15</v>
      </c>
      <c r="K503" s="4">
        <f t="shared" si="64"/>
        <v>2250</v>
      </c>
      <c r="L503" s="4">
        <v>7</v>
      </c>
      <c r="M503" s="4">
        <f t="shared" si="65"/>
        <v>21000</v>
      </c>
      <c r="N503" s="3">
        <v>150</v>
      </c>
      <c r="O503" s="6">
        <f t="shared" si="66"/>
        <v>9000</v>
      </c>
      <c r="P503" s="3">
        <v>7</v>
      </c>
      <c r="Q503" s="6">
        <f t="shared" si="67"/>
        <v>4550</v>
      </c>
      <c r="R503" s="3">
        <v>70</v>
      </c>
      <c r="S503" s="4">
        <f t="shared" si="68"/>
        <v>11900</v>
      </c>
    </row>
    <row r="504" spans="1:19" hidden="1" x14ac:dyDescent="0.25">
      <c r="A504" s="3">
        <f t="shared" si="69"/>
        <v>90</v>
      </c>
      <c r="B504" s="3" t="s">
        <v>455</v>
      </c>
      <c r="C504" s="3">
        <v>874</v>
      </c>
      <c r="D504" s="3">
        <v>409</v>
      </c>
      <c r="E504" s="3">
        <v>465</v>
      </c>
      <c r="F504" s="3">
        <v>25</v>
      </c>
      <c r="G504" s="4">
        <f t="shared" si="62"/>
        <v>7500</v>
      </c>
      <c r="H504" s="4">
        <v>30</v>
      </c>
      <c r="I504" s="4">
        <f t="shared" si="63"/>
        <v>1500</v>
      </c>
      <c r="J504" s="3">
        <v>25</v>
      </c>
      <c r="K504" s="4">
        <f t="shared" si="64"/>
        <v>3750</v>
      </c>
      <c r="L504" s="4">
        <v>11</v>
      </c>
      <c r="M504" s="4">
        <f t="shared" si="65"/>
        <v>33000</v>
      </c>
      <c r="N504" s="3">
        <v>210</v>
      </c>
      <c r="O504" s="6">
        <f t="shared" si="66"/>
        <v>12600</v>
      </c>
      <c r="P504" s="3">
        <v>11</v>
      </c>
      <c r="Q504" s="6">
        <f t="shared" si="67"/>
        <v>7150</v>
      </c>
      <c r="R504" s="3">
        <v>110</v>
      </c>
      <c r="S504" s="4">
        <f t="shared" si="68"/>
        <v>18700</v>
      </c>
    </row>
    <row r="505" spans="1:19" hidden="1" x14ac:dyDescent="0.25">
      <c r="A505" s="3">
        <f t="shared" si="69"/>
        <v>91</v>
      </c>
      <c r="B505" s="3" t="s">
        <v>456</v>
      </c>
      <c r="C505" s="3">
        <v>1648</v>
      </c>
      <c r="D505" s="3">
        <v>813</v>
      </c>
      <c r="E505" s="3">
        <v>835</v>
      </c>
      <c r="F505" s="3">
        <v>35</v>
      </c>
      <c r="G505" s="4">
        <f t="shared" si="62"/>
        <v>10500</v>
      </c>
      <c r="H505" s="4">
        <v>40</v>
      </c>
      <c r="I505" s="4">
        <f t="shared" si="63"/>
        <v>2000</v>
      </c>
      <c r="J505" s="3">
        <v>35</v>
      </c>
      <c r="K505" s="4">
        <f t="shared" si="64"/>
        <v>5250</v>
      </c>
      <c r="L505" s="4">
        <v>15</v>
      </c>
      <c r="M505" s="4">
        <f t="shared" si="65"/>
        <v>45000</v>
      </c>
      <c r="N505" s="3">
        <v>270</v>
      </c>
      <c r="O505" s="6">
        <f t="shared" si="66"/>
        <v>16200</v>
      </c>
      <c r="P505" s="3">
        <v>15</v>
      </c>
      <c r="Q505" s="6">
        <f t="shared" si="67"/>
        <v>9750</v>
      </c>
      <c r="R505" s="3">
        <v>150</v>
      </c>
      <c r="S505" s="4">
        <f t="shared" si="68"/>
        <v>25500</v>
      </c>
    </row>
    <row r="506" spans="1:19" hidden="1" x14ac:dyDescent="0.25">
      <c r="A506" s="3">
        <f t="shared" si="69"/>
        <v>92</v>
      </c>
      <c r="B506" s="3" t="s">
        <v>457</v>
      </c>
      <c r="C506" s="3">
        <v>1948</v>
      </c>
      <c r="D506" s="3">
        <v>948</v>
      </c>
      <c r="E506" s="3">
        <v>1000</v>
      </c>
      <c r="F506" s="3">
        <v>35</v>
      </c>
      <c r="G506" s="4">
        <f t="shared" si="62"/>
        <v>10500</v>
      </c>
      <c r="H506" s="4">
        <v>40</v>
      </c>
      <c r="I506" s="4">
        <f t="shared" si="63"/>
        <v>2000</v>
      </c>
      <c r="J506" s="3">
        <v>35</v>
      </c>
      <c r="K506" s="4">
        <f t="shared" si="64"/>
        <v>5250</v>
      </c>
      <c r="L506" s="4">
        <v>15</v>
      </c>
      <c r="M506" s="4">
        <f t="shared" si="65"/>
        <v>45000</v>
      </c>
      <c r="N506" s="3">
        <v>270</v>
      </c>
      <c r="O506" s="6">
        <f t="shared" si="66"/>
        <v>16200</v>
      </c>
      <c r="P506" s="3">
        <v>15</v>
      </c>
      <c r="Q506" s="6">
        <f t="shared" si="67"/>
        <v>9750</v>
      </c>
      <c r="R506" s="3">
        <v>150</v>
      </c>
      <c r="S506" s="4">
        <f t="shared" si="68"/>
        <v>25500</v>
      </c>
    </row>
    <row r="507" spans="1:19" hidden="1" x14ac:dyDescent="0.25">
      <c r="A507" s="3">
        <f t="shared" si="69"/>
        <v>93</v>
      </c>
      <c r="B507" s="3" t="s">
        <v>458</v>
      </c>
      <c r="C507" s="3">
        <v>158</v>
      </c>
      <c r="D507" s="3">
        <v>86</v>
      </c>
      <c r="E507" s="3">
        <v>72</v>
      </c>
      <c r="F507" s="4">
        <v>10</v>
      </c>
      <c r="G507" s="4">
        <f t="shared" si="62"/>
        <v>3000</v>
      </c>
      <c r="H507" s="4">
        <v>15</v>
      </c>
      <c r="I507" s="4">
        <f t="shared" si="63"/>
        <v>750</v>
      </c>
      <c r="J507" s="4">
        <v>10</v>
      </c>
      <c r="K507" s="4">
        <f t="shared" si="64"/>
        <v>1500</v>
      </c>
      <c r="L507" s="4">
        <v>5</v>
      </c>
      <c r="M507" s="4">
        <f t="shared" si="65"/>
        <v>15000</v>
      </c>
      <c r="N507" s="3">
        <v>130</v>
      </c>
      <c r="O507" s="6">
        <f t="shared" si="66"/>
        <v>7800</v>
      </c>
      <c r="P507" s="3">
        <v>5</v>
      </c>
      <c r="Q507" s="6">
        <f t="shared" si="67"/>
        <v>3250</v>
      </c>
      <c r="R507" s="3">
        <v>50</v>
      </c>
      <c r="S507" s="4">
        <f t="shared" si="68"/>
        <v>8500</v>
      </c>
    </row>
    <row r="508" spans="1:19" hidden="1" x14ac:dyDescent="0.25">
      <c r="A508" s="3">
        <f t="shared" si="69"/>
        <v>94</v>
      </c>
      <c r="B508" s="3" t="s">
        <v>459</v>
      </c>
      <c r="C508" s="3">
        <v>113</v>
      </c>
      <c r="D508" s="3">
        <v>64</v>
      </c>
      <c r="E508" s="3">
        <v>49</v>
      </c>
      <c r="F508" s="4">
        <v>10</v>
      </c>
      <c r="G508" s="4">
        <f t="shared" si="62"/>
        <v>3000</v>
      </c>
      <c r="H508" s="4">
        <v>15</v>
      </c>
      <c r="I508" s="4">
        <f t="shared" si="63"/>
        <v>750</v>
      </c>
      <c r="J508" s="4">
        <v>10</v>
      </c>
      <c r="K508" s="4">
        <f t="shared" si="64"/>
        <v>1500</v>
      </c>
      <c r="L508" s="4">
        <v>5</v>
      </c>
      <c r="M508" s="4">
        <f t="shared" si="65"/>
        <v>15000</v>
      </c>
      <c r="N508" s="3">
        <v>130</v>
      </c>
      <c r="O508" s="6">
        <f t="shared" si="66"/>
        <v>7800</v>
      </c>
      <c r="P508" s="3">
        <v>5</v>
      </c>
      <c r="Q508" s="6">
        <f t="shared" si="67"/>
        <v>3250</v>
      </c>
      <c r="R508" s="3">
        <v>50</v>
      </c>
      <c r="S508" s="4">
        <f t="shared" si="68"/>
        <v>8500</v>
      </c>
    </row>
    <row r="509" spans="1:19" ht="25.5" hidden="1" x14ac:dyDescent="0.25">
      <c r="A509" s="3"/>
      <c r="B509" s="5" t="s">
        <v>460</v>
      </c>
      <c r="C509" s="88"/>
      <c r="D509" s="88"/>
      <c r="E509" s="88"/>
      <c r="F509" s="18">
        <f>SUM(F510:F525)</f>
        <v>280</v>
      </c>
      <c r="G509" s="4"/>
      <c r="H509" s="4">
        <f>SUM(H510:H525)</f>
        <v>360</v>
      </c>
      <c r="I509" s="4"/>
      <c r="J509" s="3">
        <f>SUM(J510:J525)</f>
        <v>280</v>
      </c>
      <c r="K509" s="4"/>
      <c r="L509" s="4">
        <f>SUM(L510:L525)</f>
        <v>128</v>
      </c>
      <c r="M509" s="4"/>
      <c r="N509" s="3">
        <f>SUM(N510:N525)</f>
        <v>2690</v>
      </c>
      <c r="O509" s="6"/>
      <c r="P509" s="3">
        <f>SUM(P510:P525)</f>
        <v>128</v>
      </c>
      <c r="Q509" s="6"/>
      <c r="R509" s="3">
        <f>SUM(R510:R525)</f>
        <v>1280</v>
      </c>
      <c r="S509" s="4"/>
    </row>
    <row r="510" spans="1:19" hidden="1" x14ac:dyDescent="0.25">
      <c r="A510" s="3">
        <f>A508+1</f>
        <v>95</v>
      </c>
      <c r="B510" s="3" t="s">
        <v>461</v>
      </c>
      <c r="C510" s="3">
        <v>508</v>
      </c>
      <c r="D510" s="3">
        <v>261</v>
      </c>
      <c r="E510" s="3">
        <v>247</v>
      </c>
      <c r="F510" s="3">
        <v>20</v>
      </c>
      <c r="G510" s="4">
        <f t="shared" si="62"/>
        <v>6000</v>
      </c>
      <c r="H510" s="4">
        <v>25</v>
      </c>
      <c r="I510" s="4">
        <f t="shared" si="63"/>
        <v>1250</v>
      </c>
      <c r="J510" s="3">
        <v>20</v>
      </c>
      <c r="K510" s="4">
        <f t="shared" si="64"/>
        <v>3000</v>
      </c>
      <c r="L510" s="4">
        <v>9</v>
      </c>
      <c r="M510" s="4">
        <f t="shared" si="65"/>
        <v>27000</v>
      </c>
      <c r="N510" s="3">
        <v>180</v>
      </c>
      <c r="O510" s="6">
        <f t="shared" si="66"/>
        <v>10800</v>
      </c>
      <c r="P510" s="3">
        <v>9</v>
      </c>
      <c r="Q510" s="6">
        <f t="shared" si="67"/>
        <v>5850</v>
      </c>
      <c r="R510" s="3">
        <v>90</v>
      </c>
      <c r="S510" s="4">
        <f t="shared" si="68"/>
        <v>15300</v>
      </c>
    </row>
    <row r="511" spans="1:19" hidden="1" x14ac:dyDescent="0.25">
      <c r="A511" s="3">
        <f t="shared" si="69"/>
        <v>96</v>
      </c>
      <c r="B511" s="3" t="s">
        <v>462</v>
      </c>
      <c r="C511" s="3">
        <v>177</v>
      </c>
      <c r="D511" s="3">
        <v>92</v>
      </c>
      <c r="E511" s="3">
        <v>85</v>
      </c>
      <c r="F511" s="4">
        <v>10</v>
      </c>
      <c r="G511" s="4">
        <f t="shared" si="62"/>
        <v>3000</v>
      </c>
      <c r="H511" s="4">
        <v>15</v>
      </c>
      <c r="I511" s="4">
        <f t="shared" si="63"/>
        <v>750</v>
      </c>
      <c r="J511" s="4">
        <v>10</v>
      </c>
      <c r="K511" s="4">
        <f t="shared" si="64"/>
        <v>1500</v>
      </c>
      <c r="L511" s="4">
        <v>5</v>
      </c>
      <c r="M511" s="4">
        <f t="shared" si="65"/>
        <v>15000</v>
      </c>
      <c r="N511" s="3">
        <v>130</v>
      </c>
      <c r="O511" s="6">
        <f t="shared" si="66"/>
        <v>7800</v>
      </c>
      <c r="P511" s="3">
        <v>5</v>
      </c>
      <c r="Q511" s="6">
        <f t="shared" si="67"/>
        <v>3250</v>
      </c>
      <c r="R511" s="3">
        <v>50</v>
      </c>
      <c r="S511" s="4">
        <f t="shared" si="68"/>
        <v>8500</v>
      </c>
    </row>
    <row r="512" spans="1:19" hidden="1" x14ac:dyDescent="0.25">
      <c r="A512" s="3">
        <f t="shared" si="69"/>
        <v>97</v>
      </c>
      <c r="B512" s="3" t="s">
        <v>463</v>
      </c>
      <c r="C512" s="3">
        <v>220</v>
      </c>
      <c r="D512" s="3">
        <v>110</v>
      </c>
      <c r="E512" s="3">
        <v>110</v>
      </c>
      <c r="F512" s="4">
        <v>10</v>
      </c>
      <c r="G512" s="4">
        <f t="shared" si="62"/>
        <v>3000</v>
      </c>
      <c r="H512" s="4">
        <v>15</v>
      </c>
      <c r="I512" s="4">
        <f t="shared" si="63"/>
        <v>750</v>
      </c>
      <c r="J512" s="4">
        <v>10</v>
      </c>
      <c r="K512" s="4">
        <f t="shared" si="64"/>
        <v>1500</v>
      </c>
      <c r="L512" s="4">
        <v>5</v>
      </c>
      <c r="M512" s="4">
        <f t="shared" si="65"/>
        <v>15000</v>
      </c>
      <c r="N512" s="3">
        <v>130</v>
      </c>
      <c r="O512" s="6">
        <f t="shared" si="66"/>
        <v>7800</v>
      </c>
      <c r="P512" s="3">
        <v>5</v>
      </c>
      <c r="Q512" s="6">
        <f t="shared" si="67"/>
        <v>3250</v>
      </c>
      <c r="R512" s="3">
        <v>50</v>
      </c>
      <c r="S512" s="4">
        <f t="shared" si="68"/>
        <v>8500</v>
      </c>
    </row>
    <row r="513" spans="1:19" hidden="1" x14ac:dyDescent="0.25">
      <c r="A513" s="3">
        <f t="shared" si="69"/>
        <v>98</v>
      </c>
      <c r="B513" s="3" t="s">
        <v>464</v>
      </c>
      <c r="C513" s="3">
        <v>710</v>
      </c>
      <c r="D513" s="3">
        <v>355</v>
      </c>
      <c r="E513" s="3">
        <v>355</v>
      </c>
      <c r="F513" s="3">
        <v>20</v>
      </c>
      <c r="G513" s="4">
        <f t="shared" si="62"/>
        <v>6000</v>
      </c>
      <c r="H513" s="4">
        <v>25</v>
      </c>
      <c r="I513" s="4">
        <f t="shared" si="63"/>
        <v>1250</v>
      </c>
      <c r="J513" s="3">
        <v>20</v>
      </c>
      <c r="K513" s="4">
        <f t="shared" si="64"/>
        <v>3000</v>
      </c>
      <c r="L513" s="4">
        <v>9</v>
      </c>
      <c r="M513" s="4">
        <f t="shared" si="65"/>
        <v>27000</v>
      </c>
      <c r="N513" s="3">
        <v>180</v>
      </c>
      <c r="O513" s="6">
        <f t="shared" si="66"/>
        <v>10800</v>
      </c>
      <c r="P513" s="3">
        <v>9</v>
      </c>
      <c r="Q513" s="6">
        <f t="shared" si="67"/>
        <v>5850</v>
      </c>
      <c r="R513" s="3">
        <v>90</v>
      </c>
      <c r="S513" s="4">
        <f t="shared" si="68"/>
        <v>15300</v>
      </c>
    </row>
    <row r="514" spans="1:19" hidden="1" x14ac:dyDescent="0.25">
      <c r="A514" s="3">
        <f t="shared" si="69"/>
        <v>99</v>
      </c>
      <c r="B514" s="3" t="s">
        <v>465</v>
      </c>
      <c r="C514" s="3">
        <v>815</v>
      </c>
      <c r="D514" s="3">
        <v>435</v>
      </c>
      <c r="E514" s="3">
        <v>380</v>
      </c>
      <c r="F514" s="3">
        <v>25</v>
      </c>
      <c r="G514" s="4">
        <f t="shared" si="62"/>
        <v>7500</v>
      </c>
      <c r="H514" s="4">
        <v>30</v>
      </c>
      <c r="I514" s="4">
        <f t="shared" si="63"/>
        <v>1500</v>
      </c>
      <c r="J514" s="3">
        <v>25</v>
      </c>
      <c r="K514" s="4">
        <f t="shared" si="64"/>
        <v>3750</v>
      </c>
      <c r="L514" s="4">
        <v>11</v>
      </c>
      <c r="M514" s="4">
        <f t="shared" si="65"/>
        <v>33000</v>
      </c>
      <c r="N514" s="3">
        <v>210</v>
      </c>
      <c r="O514" s="6">
        <f t="shared" si="66"/>
        <v>12600</v>
      </c>
      <c r="P514" s="3">
        <v>11</v>
      </c>
      <c r="Q514" s="6">
        <f t="shared" si="67"/>
        <v>7150</v>
      </c>
      <c r="R514" s="3">
        <v>110</v>
      </c>
      <c r="S514" s="4">
        <f t="shared" si="68"/>
        <v>18700</v>
      </c>
    </row>
    <row r="515" spans="1:19" hidden="1" x14ac:dyDescent="0.25">
      <c r="A515" s="3">
        <f t="shared" si="69"/>
        <v>100</v>
      </c>
      <c r="B515" s="3" t="s">
        <v>466</v>
      </c>
      <c r="C515" s="3">
        <v>272</v>
      </c>
      <c r="D515" s="3">
        <v>148</v>
      </c>
      <c r="E515" s="3">
        <v>124</v>
      </c>
      <c r="F515" s="3">
        <v>15</v>
      </c>
      <c r="G515" s="4">
        <f t="shared" si="62"/>
        <v>4500</v>
      </c>
      <c r="H515" s="4">
        <v>20</v>
      </c>
      <c r="I515" s="4">
        <f t="shared" si="63"/>
        <v>1000</v>
      </c>
      <c r="J515" s="3">
        <v>15</v>
      </c>
      <c r="K515" s="4">
        <f t="shared" si="64"/>
        <v>2250</v>
      </c>
      <c r="L515" s="4">
        <v>7</v>
      </c>
      <c r="M515" s="4">
        <f t="shared" si="65"/>
        <v>21000</v>
      </c>
      <c r="N515" s="3">
        <v>150</v>
      </c>
      <c r="O515" s="6">
        <f t="shared" si="66"/>
        <v>9000</v>
      </c>
      <c r="P515" s="3">
        <v>7</v>
      </c>
      <c r="Q515" s="6">
        <f t="shared" si="67"/>
        <v>4550</v>
      </c>
      <c r="R515" s="3">
        <v>70</v>
      </c>
      <c r="S515" s="4">
        <f t="shared" si="68"/>
        <v>11900</v>
      </c>
    </row>
    <row r="516" spans="1:19" hidden="1" x14ac:dyDescent="0.25">
      <c r="A516" s="3">
        <f t="shared" si="69"/>
        <v>101</v>
      </c>
      <c r="B516" s="3" t="s">
        <v>467</v>
      </c>
      <c r="C516" s="3">
        <v>344</v>
      </c>
      <c r="D516" s="3">
        <v>191</v>
      </c>
      <c r="E516" s="3">
        <v>153</v>
      </c>
      <c r="F516" s="3">
        <v>15</v>
      </c>
      <c r="G516" s="4">
        <f t="shared" si="62"/>
        <v>4500</v>
      </c>
      <c r="H516" s="4">
        <v>20</v>
      </c>
      <c r="I516" s="4">
        <f t="shared" si="63"/>
        <v>1000</v>
      </c>
      <c r="J516" s="3">
        <v>15</v>
      </c>
      <c r="K516" s="4">
        <f t="shared" si="64"/>
        <v>2250</v>
      </c>
      <c r="L516" s="4">
        <v>7</v>
      </c>
      <c r="M516" s="4">
        <f t="shared" si="65"/>
        <v>21000</v>
      </c>
      <c r="N516" s="3">
        <v>150</v>
      </c>
      <c r="O516" s="6">
        <f t="shared" si="66"/>
        <v>9000</v>
      </c>
      <c r="P516" s="3">
        <v>7</v>
      </c>
      <c r="Q516" s="6">
        <f t="shared" si="67"/>
        <v>4550</v>
      </c>
      <c r="R516" s="3">
        <v>70</v>
      </c>
      <c r="S516" s="4">
        <f t="shared" si="68"/>
        <v>11900</v>
      </c>
    </row>
    <row r="517" spans="1:19" hidden="1" x14ac:dyDescent="0.25">
      <c r="A517" s="3">
        <f t="shared" si="69"/>
        <v>102</v>
      </c>
      <c r="B517" s="3" t="s">
        <v>468</v>
      </c>
      <c r="C517" s="3">
        <v>243</v>
      </c>
      <c r="D517" s="3">
        <v>129</v>
      </c>
      <c r="E517" s="3">
        <v>114</v>
      </c>
      <c r="F517" s="4">
        <v>10</v>
      </c>
      <c r="G517" s="4">
        <f t="shared" si="62"/>
        <v>3000</v>
      </c>
      <c r="H517" s="4">
        <v>15</v>
      </c>
      <c r="I517" s="4">
        <f t="shared" si="63"/>
        <v>750</v>
      </c>
      <c r="J517" s="4">
        <v>10</v>
      </c>
      <c r="K517" s="4">
        <f t="shared" si="64"/>
        <v>1500</v>
      </c>
      <c r="L517" s="4">
        <v>5</v>
      </c>
      <c r="M517" s="4">
        <f t="shared" si="65"/>
        <v>15000</v>
      </c>
      <c r="N517" s="3">
        <v>130</v>
      </c>
      <c r="O517" s="6">
        <f t="shared" si="66"/>
        <v>7800</v>
      </c>
      <c r="P517" s="3">
        <v>5</v>
      </c>
      <c r="Q517" s="6">
        <f t="shared" si="67"/>
        <v>3250</v>
      </c>
      <c r="R517" s="3">
        <v>50</v>
      </c>
      <c r="S517" s="4">
        <f t="shared" si="68"/>
        <v>8500</v>
      </c>
    </row>
    <row r="518" spans="1:19" hidden="1" x14ac:dyDescent="0.25">
      <c r="A518" s="3">
        <f t="shared" si="69"/>
        <v>103</v>
      </c>
      <c r="B518" s="3" t="s">
        <v>469</v>
      </c>
      <c r="C518" s="3">
        <v>239</v>
      </c>
      <c r="D518" s="3">
        <v>129</v>
      </c>
      <c r="E518" s="3">
        <v>110</v>
      </c>
      <c r="F518" s="4">
        <v>10</v>
      </c>
      <c r="G518" s="4">
        <f t="shared" si="62"/>
        <v>3000</v>
      </c>
      <c r="H518" s="4">
        <v>15</v>
      </c>
      <c r="I518" s="4">
        <f t="shared" si="63"/>
        <v>750</v>
      </c>
      <c r="J518" s="4">
        <v>10</v>
      </c>
      <c r="K518" s="4">
        <f t="shared" si="64"/>
        <v>1500</v>
      </c>
      <c r="L518" s="4">
        <v>5</v>
      </c>
      <c r="M518" s="4">
        <f t="shared" si="65"/>
        <v>15000</v>
      </c>
      <c r="N518" s="3">
        <v>130</v>
      </c>
      <c r="O518" s="6">
        <f t="shared" si="66"/>
        <v>7800</v>
      </c>
      <c r="P518" s="3">
        <v>5</v>
      </c>
      <c r="Q518" s="6">
        <f t="shared" si="67"/>
        <v>3250</v>
      </c>
      <c r="R518" s="3">
        <v>50</v>
      </c>
      <c r="S518" s="4">
        <f t="shared" si="68"/>
        <v>8500</v>
      </c>
    </row>
    <row r="519" spans="1:19" hidden="1" x14ac:dyDescent="0.25">
      <c r="A519" s="3">
        <f t="shared" si="69"/>
        <v>104</v>
      </c>
      <c r="B519" s="3" t="s">
        <v>470</v>
      </c>
      <c r="C519" s="3">
        <v>1087</v>
      </c>
      <c r="D519" s="3">
        <v>530</v>
      </c>
      <c r="E519" s="3">
        <v>557</v>
      </c>
      <c r="F519" s="3">
        <v>30</v>
      </c>
      <c r="G519" s="4">
        <f t="shared" si="62"/>
        <v>9000</v>
      </c>
      <c r="H519" s="4">
        <v>35</v>
      </c>
      <c r="I519" s="4">
        <f t="shared" si="63"/>
        <v>1750</v>
      </c>
      <c r="J519" s="3">
        <v>30</v>
      </c>
      <c r="K519" s="4">
        <f t="shared" si="64"/>
        <v>4500</v>
      </c>
      <c r="L519" s="4">
        <v>13</v>
      </c>
      <c r="M519" s="4">
        <f t="shared" si="65"/>
        <v>39000</v>
      </c>
      <c r="N519" s="3">
        <v>240</v>
      </c>
      <c r="O519" s="6">
        <f t="shared" si="66"/>
        <v>14400</v>
      </c>
      <c r="P519" s="3">
        <v>13</v>
      </c>
      <c r="Q519" s="6">
        <f t="shared" si="67"/>
        <v>8450</v>
      </c>
      <c r="R519" s="3">
        <v>130</v>
      </c>
      <c r="S519" s="4">
        <f t="shared" si="68"/>
        <v>22100</v>
      </c>
    </row>
    <row r="520" spans="1:19" hidden="1" x14ac:dyDescent="0.25">
      <c r="A520" s="3">
        <f t="shared" si="69"/>
        <v>105</v>
      </c>
      <c r="B520" s="3" t="s">
        <v>471</v>
      </c>
      <c r="C520" s="3">
        <v>427</v>
      </c>
      <c r="D520" s="3">
        <v>225</v>
      </c>
      <c r="E520" s="3">
        <v>202</v>
      </c>
      <c r="F520" s="3">
        <v>15</v>
      </c>
      <c r="G520" s="4">
        <f t="shared" si="62"/>
        <v>4500</v>
      </c>
      <c r="H520" s="4">
        <v>20</v>
      </c>
      <c r="I520" s="4">
        <f t="shared" si="63"/>
        <v>1000</v>
      </c>
      <c r="J520" s="3">
        <v>15</v>
      </c>
      <c r="K520" s="4">
        <f t="shared" si="64"/>
        <v>2250</v>
      </c>
      <c r="L520" s="4">
        <v>7</v>
      </c>
      <c r="M520" s="4">
        <f t="shared" si="65"/>
        <v>21000</v>
      </c>
      <c r="N520" s="3">
        <v>150</v>
      </c>
      <c r="O520" s="6">
        <f t="shared" si="66"/>
        <v>9000</v>
      </c>
      <c r="P520" s="3">
        <v>7</v>
      </c>
      <c r="Q520" s="6">
        <f t="shared" si="67"/>
        <v>4550</v>
      </c>
      <c r="R520" s="3">
        <v>70</v>
      </c>
      <c r="S520" s="4">
        <f t="shared" si="68"/>
        <v>11900</v>
      </c>
    </row>
    <row r="521" spans="1:19" hidden="1" x14ac:dyDescent="0.25">
      <c r="A521" s="3">
        <f t="shared" si="69"/>
        <v>106</v>
      </c>
      <c r="B521" s="3" t="s">
        <v>472</v>
      </c>
      <c r="C521" s="3">
        <v>574</v>
      </c>
      <c r="D521" s="3">
        <v>293</v>
      </c>
      <c r="E521" s="3">
        <v>281</v>
      </c>
      <c r="F521" s="3">
        <v>20</v>
      </c>
      <c r="G521" s="4">
        <f t="shared" si="62"/>
        <v>6000</v>
      </c>
      <c r="H521" s="4">
        <v>25</v>
      </c>
      <c r="I521" s="4">
        <f t="shared" si="63"/>
        <v>1250</v>
      </c>
      <c r="J521" s="3">
        <v>20</v>
      </c>
      <c r="K521" s="4">
        <f t="shared" si="64"/>
        <v>3000</v>
      </c>
      <c r="L521" s="4">
        <v>9</v>
      </c>
      <c r="M521" s="4">
        <f t="shared" si="65"/>
        <v>27000</v>
      </c>
      <c r="N521" s="3">
        <v>180</v>
      </c>
      <c r="O521" s="6">
        <f t="shared" si="66"/>
        <v>10800</v>
      </c>
      <c r="P521" s="3">
        <v>9</v>
      </c>
      <c r="Q521" s="6">
        <f t="shared" si="67"/>
        <v>5850</v>
      </c>
      <c r="R521" s="3">
        <v>90</v>
      </c>
      <c r="S521" s="4">
        <f t="shared" si="68"/>
        <v>15300</v>
      </c>
    </row>
    <row r="522" spans="1:19" hidden="1" x14ac:dyDescent="0.25">
      <c r="A522" s="3">
        <f t="shared" si="69"/>
        <v>107</v>
      </c>
      <c r="B522" s="3" t="s">
        <v>473</v>
      </c>
      <c r="C522" s="3">
        <v>205</v>
      </c>
      <c r="D522" s="3">
        <v>113</v>
      </c>
      <c r="E522" s="3">
        <v>92</v>
      </c>
      <c r="F522" s="4">
        <v>10</v>
      </c>
      <c r="G522" s="4">
        <f t="shared" si="62"/>
        <v>3000</v>
      </c>
      <c r="H522" s="4">
        <v>15</v>
      </c>
      <c r="I522" s="4">
        <f t="shared" si="63"/>
        <v>750</v>
      </c>
      <c r="J522" s="4">
        <v>10</v>
      </c>
      <c r="K522" s="4">
        <f t="shared" si="64"/>
        <v>1500</v>
      </c>
      <c r="L522" s="4">
        <v>5</v>
      </c>
      <c r="M522" s="4">
        <f t="shared" si="65"/>
        <v>15000</v>
      </c>
      <c r="N522" s="3">
        <v>130</v>
      </c>
      <c r="O522" s="6">
        <f t="shared" si="66"/>
        <v>7800</v>
      </c>
      <c r="P522" s="3">
        <v>5</v>
      </c>
      <c r="Q522" s="6">
        <f t="shared" si="67"/>
        <v>3250</v>
      </c>
      <c r="R522" s="3">
        <v>50</v>
      </c>
      <c r="S522" s="4">
        <f t="shared" si="68"/>
        <v>8500</v>
      </c>
    </row>
    <row r="523" spans="1:19" hidden="1" x14ac:dyDescent="0.25">
      <c r="A523" s="3">
        <f t="shared" si="69"/>
        <v>108</v>
      </c>
      <c r="B523" s="3" t="s">
        <v>474</v>
      </c>
      <c r="C523" s="3">
        <v>921</v>
      </c>
      <c r="D523" s="3">
        <v>480</v>
      </c>
      <c r="E523" s="3">
        <v>441</v>
      </c>
      <c r="F523" s="3">
        <v>25</v>
      </c>
      <c r="G523" s="4">
        <f t="shared" si="62"/>
        <v>7500</v>
      </c>
      <c r="H523" s="4">
        <v>30</v>
      </c>
      <c r="I523" s="4">
        <f t="shared" si="63"/>
        <v>1500</v>
      </c>
      <c r="J523" s="3">
        <v>25</v>
      </c>
      <c r="K523" s="4">
        <f t="shared" si="64"/>
        <v>3750</v>
      </c>
      <c r="L523" s="4">
        <v>11</v>
      </c>
      <c r="M523" s="4">
        <f t="shared" si="65"/>
        <v>33000</v>
      </c>
      <c r="N523" s="3">
        <v>210</v>
      </c>
      <c r="O523" s="6">
        <f t="shared" si="66"/>
        <v>12600</v>
      </c>
      <c r="P523" s="3">
        <v>11</v>
      </c>
      <c r="Q523" s="6">
        <f t="shared" si="67"/>
        <v>7150</v>
      </c>
      <c r="R523" s="3">
        <v>110</v>
      </c>
      <c r="S523" s="4">
        <f t="shared" si="68"/>
        <v>18700</v>
      </c>
    </row>
    <row r="524" spans="1:19" hidden="1" x14ac:dyDescent="0.25">
      <c r="A524" s="3">
        <f t="shared" si="69"/>
        <v>109</v>
      </c>
      <c r="B524" s="3" t="s">
        <v>475</v>
      </c>
      <c r="C524" s="3">
        <v>1285</v>
      </c>
      <c r="D524" s="3">
        <v>650</v>
      </c>
      <c r="E524" s="3">
        <v>635</v>
      </c>
      <c r="F524" s="3">
        <v>30</v>
      </c>
      <c r="G524" s="4">
        <f t="shared" si="62"/>
        <v>9000</v>
      </c>
      <c r="H524" s="4">
        <v>35</v>
      </c>
      <c r="I524" s="4">
        <f t="shared" si="63"/>
        <v>1750</v>
      </c>
      <c r="J524" s="3">
        <v>30</v>
      </c>
      <c r="K524" s="4">
        <f t="shared" si="64"/>
        <v>4500</v>
      </c>
      <c r="L524" s="4">
        <v>13</v>
      </c>
      <c r="M524" s="4">
        <f t="shared" si="65"/>
        <v>39000</v>
      </c>
      <c r="N524" s="3">
        <v>240</v>
      </c>
      <c r="O524" s="6">
        <f t="shared" si="66"/>
        <v>14400</v>
      </c>
      <c r="P524" s="3">
        <v>13</v>
      </c>
      <c r="Q524" s="6">
        <f t="shared" si="67"/>
        <v>8450</v>
      </c>
      <c r="R524" s="3">
        <v>130</v>
      </c>
      <c r="S524" s="4">
        <f t="shared" si="68"/>
        <v>22100</v>
      </c>
    </row>
    <row r="525" spans="1:19" hidden="1" x14ac:dyDescent="0.25">
      <c r="A525" s="3">
        <f t="shared" si="69"/>
        <v>110</v>
      </c>
      <c r="B525" s="3" t="s">
        <v>476</v>
      </c>
      <c r="C525" s="3">
        <v>419</v>
      </c>
      <c r="D525" s="3">
        <v>206</v>
      </c>
      <c r="E525" s="3">
        <v>213</v>
      </c>
      <c r="F525" s="3">
        <v>15</v>
      </c>
      <c r="G525" s="4">
        <f t="shared" si="62"/>
        <v>4500</v>
      </c>
      <c r="H525" s="4">
        <v>20</v>
      </c>
      <c r="I525" s="4">
        <f t="shared" si="63"/>
        <v>1000</v>
      </c>
      <c r="J525" s="3">
        <v>15</v>
      </c>
      <c r="K525" s="4">
        <f t="shared" si="64"/>
        <v>2250</v>
      </c>
      <c r="L525" s="4">
        <v>7</v>
      </c>
      <c r="M525" s="4">
        <f t="shared" si="65"/>
        <v>21000</v>
      </c>
      <c r="N525" s="3">
        <v>150</v>
      </c>
      <c r="O525" s="6">
        <f t="shared" si="66"/>
        <v>9000</v>
      </c>
      <c r="P525" s="3">
        <v>7</v>
      </c>
      <c r="Q525" s="6">
        <f t="shared" si="67"/>
        <v>4550</v>
      </c>
      <c r="R525" s="3">
        <v>70</v>
      </c>
      <c r="S525" s="4">
        <f t="shared" si="68"/>
        <v>11900</v>
      </c>
    </row>
    <row r="526" spans="1:19" ht="25.5" hidden="1" x14ac:dyDescent="0.25">
      <c r="A526" s="3"/>
      <c r="B526" s="5" t="s">
        <v>477</v>
      </c>
      <c r="C526" s="88"/>
      <c r="D526" s="88"/>
      <c r="E526" s="88"/>
      <c r="F526" s="18">
        <f>SUM(F527:F530)</f>
        <v>90</v>
      </c>
      <c r="G526" s="4"/>
      <c r="H526" s="4">
        <f>SUM(H527:H530)</f>
        <v>110</v>
      </c>
      <c r="I526" s="4"/>
      <c r="J526" s="3">
        <f>SUM(J527:J530)</f>
        <v>90</v>
      </c>
      <c r="K526" s="4"/>
      <c r="L526" s="4">
        <f>SUM(L527:L530)</f>
        <v>40</v>
      </c>
      <c r="M526" s="4"/>
      <c r="N526" s="3">
        <f>SUM(N527:N530)</f>
        <v>780</v>
      </c>
      <c r="O526" s="6"/>
      <c r="P526" s="3">
        <f>SUM(P527:P530)</f>
        <v>40</v>
      </c>
      <c r="Q526" s="6"/>
      <c r="R526" s="3">
        <f>SUM(R527:R530)</f>
        <v>400</v>
      </c>
      <c r="S526" s="4"/>
    </row>
    <row r="527" spans="1:19" hidden="1" x14ac:dyDescent="0.25">
      <c r="A527" s="3">
        <f>A525+1</f>
        <v>111</v>
      </c>
      <c r="B527" s="3" t="s">
        <v>478</v>
      </c>
      <c r="C527" s="3">
        <v>1393</v>
      </c>
      <c r="D527" s="3">
        <v>693</v>
      </c>
      <c r="E527" s="3">
        <v>700</v>
      </c>
      <c r="F527" s="3">
        <v>30</v>
      </c>
      <c r="G527" s="4">
        <f t="shared" si="62"/>
        <v>9000</v>
      </c>
      <c r="H527" s="4">
        <v>35</v>
      </c>
      <c r="I527" s="4">
        <f t="shared" si="63"/>
        <v>1750</v>
      </c>
      <c r="J527" s="3">
        <v>30</v>
      </c>
      <c r="K527" s="4">
        <f t="shared" si="64"/>
        <v>4500</v>
      </c>
      <c r="L527" s="4">
        <v>13</v>
      </c>
      <c r="M527" s="4">
        <f t="shared" si="65"/>
        <v>39000</v>
      </c>
      <c r="N527" s="3">
        <v>240</v>
      </c>
      <c r="O527" s="6">
        <f t="shared" si="66"/>
        <v>14400</v>
      </c>
      <c r="P527" s="3">
        <v>13</v>
      </c>
      <c r="Q527" s="6">
        <f t="shared" si="67"/>
        <v>8450</v>
      </c>
      <c r="R527" s="3">
        <v>130</v>
      </c>
      <c r="S527" s="4">
        <f t="shared" si="68"/>
        <v>22100</v>
      </c>
    </row>
    <row r="528" spans="1:19" hidden="1" x14ac:dyDescent="0.25">
      <c r="A528" s="3">
        <f t="shared" si="69"/>
        <v>112</v>
      </c>
      <c r="B528" s="3" t="s">
        <v>479</v>
      </c>
      <c r="C528" s="3">
        <v>908</v>
      </c>
      <c r="D528" s="3">
        <v>468</v>
      </c>
      <c r="E528" s="3">
        <v>440</v>
      </c>
      <c r="F528" s="3">
        <v>25</v>
      </c>
      <c r="G528" s="4">
        <f t="shared" si="62"/>
        <v>7500</v>
      </c>
      <c r="H528" s="4">
        <v>30</v>
      </c>
      <c r="I528" s="4">
        <f t="shared" si="63"/>
        <v>1500</v>
      </c>
      <c r="J528" s="3">
        <v>25</v>
      </c>
      <c r="K528" s="4">
        <f t="shared" si="64"/>
        <v>3750</v>
      </c>
      <c r="L528" s="4">
        <v>11</v>
      </c>
      <c r="M528" s="4">
        <f t="shared" si="65"/>
        <v>33000</v>
      </c>
      <c r="N528" s="3">
        <v>210</v>
      </c>
      <c r="O528" s="6">
        <f t="shared" si="66"/>
        <v>12600</v>
      </c>
      <c r="P528" s="3">
        <v>11</v>
      </c>
      <c r="Q528" s="6">
        <f t="shared" si="67"/>
        <v>7150</v>
      </c>
      <c r="R528" s="3">
        <v>110</v>
      </c>
      <c r="S528" s="4">
        <f t="shared" si="68"/>
        <v>18700</v>
      </c>
    </row>
    <row r="529" spans="1:19" hidden="1" x14ac:dyDescent="0.25">
      <c r="A529" s="3">
        <f t="shared" si="69"/>
        <v>113</v>
      </c>
      <c r="B529" s="3" t="s">
        <v>480</v>
      </c>
      <c r="C529" s="3">
        <v>642</v>
      </c>
      <c r="D529" s="3">
        <v>344</v>
      </c>
      <c r="E529" s="3">
        <v>298</v>
      </c>
      <c r="F529" s="3">
        <v>20</v>
      </c>
      <c r="G529" s="4">
        <f t="shared" si="62"/>
        <v>6000</v>
      </c>
      <c r="H529" s="4">
        <v>25</v>
      </c>
      <c r="I529" s="4">
        <f t="shared" si="63"/>
        <v>1250</v>
      </c>
      <c r="J529" s="3">
        <v>20</v>
      </c>
      <c r="K529" s="4">
        <f t="shared" si="64"/>
        <v>3000</v>
      </c>
      <c r="L529" s="4">
        <v>9</v>
      </c>
      <c r="M529" s="4">
        <f t="shared" si="65"/>
        <v>27000</v>
      </c>
      <c r="N529" s="3">
        <v>180</v>
      </c>
      <c r="O529" s="6">
        <f t="shared" si="66"/>
        <v>10800</v>
      </c>
      <c r="P529" s="3">
        <v>9</v>
      </c>
      <c r="Q529" s="6">
        <f t="shared" si="67"/>
        <v>5850</v>
      </c>
      <c r="R529" s="3">
        <v>90</v>
      </c>
      <c r="S529" s="4">
        <f t="shared" si="68"/>
        <v>15300</v>
      </c>
    </row>
    <row r="530" spans="1:19" hidden="1" x14ac:dyDescent="0.25">
      <c r="A530" s="3">
        <f t="shared" si="69"/>
        <v>114</v>
      </c>
      <c r="B530" s="3" t="s">
        <v>481</v>
      </c>
      <c r="C530" s="3">
        <v>321</v>
      </c>
      <c r="D530" s="3">
        <v>157</v>
      </c>
      <c r="E530" s="3">
        <v>164</v>
      </c>
      <c r="F530" s="3">
        <v>15</v>
      </c>
      <c r="G530" s="4">
        <f t="shared" si="62"/>
        <v>4500</v>
      </c>
      <c r="H530" s="4">
        <v>20</v>
      </c>
      <c r="I530" s="4">
        <f t="shared" si="63"/>
        <v>1000</v>
      </c>
      <c r="J530" s="3">
        <v>15</v>
      </c>
      <c r="K530" s="4">
        <f t="shared" si="64"/>
        <v>2250</v>
      </c>
      <c r="L530" s="4">
        <v>7</v>
      </c>
      <c r="M530" s="4">
        <f t="shared" si="65"/>
        <v>21000</v>
      </c>
      <c r="N530" s="3">
        <v>150</v>
      </c>
      <c r="O530" s="6">
        <f t="shared" si="66"/>
        <v>9000</v>
      </c>
      <c r="P530" s="3">
        <v>7</v>
      </c>
      <c r="Q530" s="6">
        <f t="shared" si="67"/>
        <v>4550</v>
      </c>
      <c r="R530" s="3">
        <v>70</v>
      </c>
      <c r="S530" s="4">
        <f t="shared" si="68"/>
        <v>11900</v>
      </c>
    </row>
    <row r="531" spans="1:19" ht="25.5" hidden="1" x14ac:dyDescent="0.25">
      <c r="A531" s="3"/>
      <c r="B531" s="5" t="s">
        <v>482</v>
      </c>
      <c r="C531" s="88"/>
      <c r="D531" s="88"/>
      <c r="E531" s="88"/>
      <c r="F531" s="18">
        <f>SUM(F532:F536)</f>
        <v>70</v>
      </c>
      <c r="G531" s="4"/>
      <c r="H531" s="4">
        <f>SUM(H532:H536)</f>
        <v>95</v>
      </c>
      <c r="I531" s="4"/>
      <c r="J531" s="3">
        <f>SUM(J532:J536)</f>
        <v>70</v>
      </c>
      <c r="K531" s="4"/>
      <c r="L531" s="4">
        <f>SUM(L532:L536)</f>
        <v>33</v>
      </c>
      <c r="M531" s="4"/>
      <c r="N531" s="3">
        <f>SUM(N532:N536)</f>
        <v>750</v>
      </c>
      <c r="O531" s="6"/>
      <c r="P531" s="3">
        <f>SUM(P532:P536)</f>
        <v>33</v>
      </c>
      <c r="Q531" s="6"/>
      <c r="R531" s="3">
        <f>SUM(R532:R536)</f>
        <v>330</v>
      </c>
      <c r="S531" s="4"/>
    </row>
    <row r="532" spans="1:19" hidden="1" x14ac:dyDescent="0.25">
      <c r="A532" s="3">
        <f>A530+1</f>
        <v>115</v>
      </c>
      <c r="B532" s="3" t="s">
        <v>483</v>
      </c>
      <c r="C532" s="3">
        <v>312</v>
      </c>
      <c r="D532" s="3">
        <v>167</v>
      </c>
      <c r="E532" s="3">
        <v>145</v>
      </c>
      <c r="F532" s="3">
        <v>15</v>
      </c>
      <c r="G532" s="4">
        <f t="shared" si="62"/>
        <v>4500</v>
      </c>
      <c r="H532" s="4">
        <v>20</v>
      </c>
      <c r="I532" s="4">
        <f t="shared" si="63"/>
        <v>1000</v>
      </c>
      <c r="J532" s="3">
        <v>15</v>
      </c>
      <c r="K532" s="4">
        <f t="shared" si="64"/>
        <v>2250</v>
      </c>
      <c r="L532" s="4">
        <v>7</v>
      </c>
      <c r="M532" s="4">
        <f t="shared" si="65"/>
        <v>21000</v>
      </c>
      <c r="N532" s="3">
        <v>150</v>
      </c>
      <c r="O532" s="6">
        <f t="shared" si="66"/>
        <v>9000</v>
      </c>
      <c r="P532" s="3">
        <v>7</v>
      </c>
      <c r="Q532" s="6">
        <f t="shared" si="67"/>
        <v>4550</v>
      </c>
      <c r="R532" s="3">
        <v>70</v>
      </c>
      <c r="S532" s="4">
        <f t="shared" si="68"/>
        <v>11900</v>
      </c>
    </row>
    <row r="533" spans="1:19" hidden="1" x14ac:dyDescent="0.25">
      <c r="A533" s="3">
        <f t="shared" si="69"/>
        <v>116</v>
      </c>
      <c r="B533" s="3" t="s">
        <v>484</v>
      </c>
      <c r="C533" s="3">
        <v>1102</v>
      </c>
      <c r="D533" s="3">
        <v>563</v>
      </c>
      <c r="E533" s="3">
        <v>539</v>
      </c>
      <c r="F533" s="3">
        <v>30</v>
      </c>
      <c r="G533" s="4">
        <f t="shared" si="62"/>
        <v>9000</v>
      </c>
      <c r="H533" s="4">
        <v>35</v>
      </c>
      <c r="I533" s="4">
        <f t="shared" si="63"/>
        <v>1750</v>
      </c>
      <c r="J533" s="3">
        <v>30</v>
      </c>
      <c r="K533" s="4">
        <f t="shared" si="64"/>
        <v>4500</v>
      </c>
      <c r="L533" s="4">
        <v>13</v>
      </c>
      <c r="M533" s="4">
        <f t="shared" si="65"/>
        <v>39000</v>
      </c>
      <c r="N533" s="3">
        <v>240</v>
      </c>
      <c r="O533" s="6">
        <f t="shared" si="66"/>
        <v>14400</v>
      </c>
      <c r="P533" s="3">
        <v>13</v>
      </c>
      <c r="Q533" s="6">
        <f t="shared" si="67"/>
        <v>8450</v>
      </c>
      <c r="R533" s="3">
        <v>130</v>
      </c>
      <c r="S533" s="4">
        <f t="shared" si="68"/>
        <v>22100</v>
      </c>
    </row>
    <row r="534" spans="1:19" hidden="1" x14ac:dyDescent="0.25">
      <c r="A534" s="3">
        <f t="shared" si="69"/>
        <v>117</v>
      </c>
      <c r="B534" s="3" t="s">
        <v>485</v>
      </c>
      <c r="C534" s="3">
        <v>71</v>
      </c>
      <c r="D534" s="3">
        <v>33</v>
      </c>
      <c r="E534" s="3">
        <v>38</v>
      </c>
      <c r="F534" s="3">
        <v>5</v>
      </c>
      <c r="G534" s="4">
        <f t="shared" si="62"/>
        <v>1500</v>
      </c>
      <c r="H534" s="4">
        <v>10</v>
      </c>
      <c r="I534" s="4">
        <f t="shared" si="63"/>
        <v>500</v>
      </c>
      <c r="J534" s="3">
        <v>5</v>
      </c>
      <c r="K534" s="4">
        <f t="shared" si="64"/>
        <v>750</v>
      </c>
      <c r="L534" s="4">
        <v>3</v>
      </c>
      <c r="M534" s="4">
        <f t="shared" si="65"/>
        <v>9000</v>
      </c>
      <c r="N534" s="3">
        <v>100</v>
      </c>
      <c r="O534" s="6">
        <f t="shared" si="66"/>
        <v>6000</v>
      </c>
      <c r="P534" s="3">
        <v>3</v>
      </c>
      <c r="Q534" s="6">
        <f t="shared" si="67"/>
        <v>1950</v>
      </c>
      <c r="R534" s="3">
        <v>30</v>
      </c>
      <c r="S534" s="4">
        <f t="shared" si="68"/>
        <v>5100</v>
      </c>
    </row>
    <row r="535" spans="1:19" hidden="1" x14ac:dyDescent="0.25">
      <c r="A535" s="3">
        <f t="shared" si="69"/>
        <v>118</v>
      </c>
      <c r="B535" s="3" t="s">
        <v>486</v>
      </c>
      <c r="C535" s="3">
        <v>233</v>
      </c>
      <c r="D535" s="3">
        <v>123</v>
      </c>
      <c r="E535" s="3">
        <v>110</v>
      </c>
      <c r="F535" s="4">
        <v>10</v>
      </c>
      <c r="G535" s="4">
        <f t="shared" si="62"/>
        <v>3000</v>
      </c>
      <c r="H535" s="4">
        <v>15</v>
      </c>
      <c r="I535" s="4">
        <f t="shared" si="63"/>
        <v>750</v>
      </c>
      <c r="J535" s="4">
        <v>10</v>
      </c>
      <c r="K535" s="4">
        <f t="shared" si="64"/>
        <v>1500</v>
      </c>
      <c r="L535" s="4">
        <v>5</v>
      </c>
      <c r="M535" s="4">
        <f t="shared" si="65"/>
        <v>15000</v>
      </c>
      <c r="N535" s="3">
        <v>130</v>
      </c>
      <c r="O535" s="6">
        <f t="shared" si="66"/>
        <v>7800</v>
      </c>
      <c r="P535" s="3">
        <v>5</v>
      </c>
      <c r="Q535" s="6">
        <f t="shared" si="67"/>
        <v>3250</v>
      </c>
      <c r="R535" s="3">
        <v>50</v>
      </c>
      <c r="S535" s="4">
        <f t="shared" si="68"/>
        <v>8500</v>
      </c>
    </row>
    <row r="536" spans="1:19" hidden="1" x14ac:dyDescent="0.25">
      <c r="A536" s="3">
        <f t="shared" si="69"/>
        <v>119</v>
      </c>
      <c r="B536" s="3" t="s">
        <v>487</v>
      </c>
      <c r="C536" s="3">
        <v>142</v>
      </c>
      <c r="D536" s="3">
        <v>94</v>
      </c>
      <c r="E536" s="3">
        <v>48</v>
      </c>
      <c r="F536" s="4">
        <v>10</v>
      </c>
      <c r="G536" s="4">
        <f t="shared" si="62"/>
        <v>3000</v>
      </c>
      <c r="H536" s="4">
        <v>15</v>
      </c>
      <c r="I536" s="4">
        <f t="shared" si="63"/>
        <v>750</v>
      </c>
      <c r="J536" s="4">
        <v>10</v>
      </c>
      <c r="K536" s="4">
        <f t="shared" si="64"/>
        <v>1500</v>
      </c>
      <c r="L536" s="4">
        <v>5</v>
      </c>
      <c r="M536" s="4">
        <f t="shared" si="65"/>
        <v>15000</v>
      </c>
      <c r="N536" s="3">
        <v>130</v>
      </c>
      <c r="O536" s="6">
        <f t="shared" si="66"/>
        <v>7800</v>
      </c>
      <c r="P536" s="3">
        <v>5</v>
      </c>
      <c r="Q536" s="6">
        <f t="shared" si="67"/>
        <v>3250</v>
      </c>
      <c r="R536" s="3">
        <v>50</v>
      </c>
      <c r="S536" s="4">
        <f t="shared" si="68"/>
        <v>8500</v>
      </c>
    </row>
    <row r="537" spans="1:19" ht="25.5" hidden="1" x14ac:dyDescent="0.25">
      <c r="A537" s="3"/>
      <c r="B537" s="5" t="s">
        <v>488</v>
      </c>
      <c r="C537" s="88"/>
      <c r="D537" s="88"/>
      <c r="E537" s="88"/>
      <c r="F537" s="18">
        <f>SUM(F538:F541)</f>
        <v>50</v>
      </c>
      <c r="G537" s="4"/>
      <c r="H537" s="4">
        <f>SUM(H538:H541)</f>
        <v>70</v>
      </c>
      <c r="I537" s="4"/>
      <c r="J537" s="3">
        <f>SUM(J538:J541)</f>
        <v>50</v>
      </c>
      <c r="K537" s="4"/>
      <c r="L537" s="4">
        <f>SUM(L538:L541)</f>
        <v>24</v>
      </c>
      <c r="M537" s="4"/>
      <c r="N537" s="3">
        <f>SUM(N538:N541)</f>
        <v>550</v>
      </c>
      <c r="O537" s="6"/>
      <c r="P537" s="3">
        <f>SUM(P538:P541)</f>
        <v>24</v>
      </c>
      <c r="Q537" s="6"/>
      <c r="R537" s="3">
        <f>SUM(R538:R541)</f>
        <v>240</v>
      </c>
      <c r="S537" s="4"/>
    </row>
    <row r="538" spans="1:19" hidden="1" x14ac:dyDescent="0.25">
      <c r="A538" s="3">
        <f>A536+1</f>
        <v>120</v>
      </c>
      <c r="B538" s="3" t="s">
        <v>489</v>
      </c>
      <c r="C538" s="3">
        <v>329</v>
      </c>
      <c r="D538" s="3">
        <v>186</v>
      </c>
      <c r="E538" s="3">
        <v>143</v>
      </c>
      <c r="F538" s="3">
        <v>15</v>
      </c>
      <c r="G538" s="4">
        <f t="shared" si="62"/>
        <v>4500</v>
      </c>
      <c r="H538" s="4">
        <v>20</v>
      </c>
      <c r="I538" s="4">
        <f t="shared" si="63"/>
        <v>1000</v>
      </c>
      <c r="J538" s="3">
        <v>15</v>
      </c>
      <c r="K538" s="4">
        <f t="shared" si="64"/>
        <v>2250</v>
      </c>
      <c r="L538" s="4">
        <v>7</v>
      </c>
      <c r="M538" s="4">
        <f t="shared" si="65"/>
        <v>21000</v>
      </c>
      <c r="N538" s="3">
        <v>150</v>
      </c>
      <c r="O538" s="6">
        <f t="shared" si="66"/>
        <v>9000</v>
      </c>
      <c r="P538" s="3">
        <v>7</v>
      </c>
      <c r="Q538" s="6">
        <f t="shared" si="67"/>
        <v>4550</v>
      </c>
      <c r="R538" s="3">
        <v>70</v>
      </c>
      <c r="S538" s="4">
        <f t="shared" si="68"/>
        <v>11900</v>
      </c>
    </row>
    <row r="539" spans="1:19" hidden="1" x14ac:dyDescent="0.25">
      <c r="A539" s="3">
        <f t="shared" si="69"/>
        <v>121</v>
      </c>
      <c r="B539" s="3" t="s">
        <v>490</v>
      </c>
      <c r="C539" s="3">
        <v>392</v>
      </c>
      <c r="D539" s="3">
        <v>205</v>
      </c>
      <c r="E539" s="3">
        <v>187</v>
      </c>
      <c r="F539" s="3">
        <v>15</v>
      </c>
      <c r="G539" s="4">
        <f t="shared" si="62"/>
        <v>4500</v>
      </c>
      <c r="H539" s="4">
        <v>20</v>
      </c>
      <c r="I539" s="4">
        <f t="shared" si="63"/>
        <v>1000</v>
      </c>
      <c r="J539" s="3">
        <v>15</v>
      </c>
      <c r="K539" s="4">
        <f t="shared" si="64"/>
        <v>2250</v>
      </c>
      <c r="L539" s="4">
        <v>7</v>
      </c>
      <c r="M539" s="4">
        <f t="shared" si="65"/>
        <v>21000</v>
      </c>
      <c r="N539" s="3">
        <v>150</v>
      </c>
      <c r="O539" s="6">
        <f t="shared" si="66"/>
        <v>9000</v>
      </c>
      <c r="P539" s="3">
        <v>7</v>
      </c>
      <c r="Q539" s="6">
        <f t="shared" si="67"/>
        <v>4550</v>
      </c>
      <c r="R539" s="3">
        <v>70</v>
      </c>
      <c r="S539" s="4">
        <f t="shared" si="68"/>
        <v>11900</v>
      </c>
    </row>
    <row r="540" spans="1:19" hidden="1" x14ac:dyDescent="0.25">
      <c r="A540" s="3">
        <f t="shared" si="69"/>
        <v>122</v>
      </c>
      <c r="B540" s="3" t="s">
        <v>491</v>
      </c>
      <c r="C540" s="3">
        <v>88</v>
      </c>
      <c r="D540" s="3">
        <v>44</v>
      </c>
      <c r="E540" s="3">
        <v>44</v>
      </c>
      <c r="F540" s="3">
        <v>5</v>
      </c>
      <c r="G540" s="4">
        <f t="shared" si="62"/>
        <v>1500</v>
      </c>
      <c r="H540" s="4">
        <v>10</v>
      </c>
      <c r="I540" s="4">
        <f t="shared" si="63"/>
        <v>500</v>
      </c>
      <c r="J540" s="3">
        <v>5</v>
      </c>
      <c r="K540" s="4">
        <f t="shared" si="64"/>
        <v>750</v>
      </c>
      <c r="L540" s="4">
        <v>3</v>
      </c>
      <c r="M540" s="4">
        <f t="shared" si="65"/>
        <v>9000</v>
      </c>
      <c r="N540" s="3">
        <v>100</v>
      </c>
      <c r="O540" s="6">
        <f t="shared" si="66"/>
        <v>6000</v>
      </c>
      <c r="P540" s="3">
        <v>3</v>
      </c>
      <c r="Q540" s="6">
        <f t="shared" si="67"/>
        <v>1950</v>
      </c>
      <c r="R540" s="3">
        <v>30</v>
      </c>
      <c r="S540" s="4">
        <f t="shared" si="68"/>
        <v>5100</v>
      </c>
    </row>
    <row r="541" spans="1:19" hidden="1" x14ac:dyDescent="0.25">
      <c r="A541" s="3">
        <f t="shared" si="69"/>
        <v>123</v>
      </c>
      <c r="B541" s="3" t="s">
        <v>492</v>
      </c>
      <c r="C541" s="3">
        <v>309</v>
      </c>
      <c r="D541" s="3">
        <v>160</v>
      </c>
      <c r="E541" s="3">
        <v>149</v>
      </c>
      <c r="F541" s="3">
        <v>15</v>
      </c>
      <c r="G541" s="4">
        <f t="shared" si="62"/>
        <v>4500</v>
      </c>
      <c r="H541" s="4">
        <v>20</v>
      </c>
      <c r="I541" s="4">
        <f t="shared" si="63"/>
        <v>1000</v>
      </c>
      <c r="J541" s="3">
        <v>15</v>
      </c>
      <c r="K541" s="4">
        <f t="shared" si="64"/>
        <v>2250</v>
      </c>
      <c r="L541" s="4">
        <v>7</v>
      </c>
      <c r="M541" s="4">
        <f t="shared" si="65"/>
        <v>21000</v>
      </c>
      <c r="N541" s="3">
        <v>150</v>
      </c>
      <c r="O541" s="6">
        <f t="shared" si="66"/>
        <v>9000</v>
      </c>
      <c r="P541" s="3">
        <v>7</v>
      </c>
      <c r="Q541" s="6">
        <f t="shared" si="67"/>
        <v>4550</v>
      </c>
      <c r="R541" s="3">
        <v>70</v>
      </c>
      <c r="S541" s="4">
        <f t="shared" si="68"/>
        <v>11900</v>
      </c>
    </row>
    <row r="542" spans="1:19" ht="25.5" hidden="1" x14ac:dyDescent="0.25">
      <c r="A542" s="3"/>
      <c r="B542" s="5" t="s">
        <v>493</v>
      </c>
      <c r="C542" s="88"/>
      <c r="D542" s="88"/>
      <c r="E542" s="88"/>
      <c r="F542" s="18">
        <f>SUM(F543:F559)</f>
        <v>245</v>
      </c>
      <c r="G542" s="4"/>
      <c r="H542" s="4">
        <f>SUM(H543:H559)</f>
        <v>330</v>
      </c>
      <c r="I542" s="4"/>
      <c r="J542" s="3">
        <f>SUM(J543:J559)</f>
        <v>245</v>
      </c>
      <c r="K542" s="4"/>
      <c r="L542" s="4">
        <f>SUM(L543:L559)</f>
        <v>115</v>
      </c>
      <c r="M542" s="4"/>
      <c r="N542" s="3">
        <f>SUM(N543:N559)</f>
        <v>2600</v>
      </c>
      <c r="O542" s="6"/>
      <c r="P542" s="3">
        <f>SUM(P543:P559)</f>
        <v>115</v>
      </c>
      <c r="Q542" s="6"/>
      <c r="R542" s="3">
        <f>SUM(R543:R559)</f>
        <v>1150</v>
      </c>
      <c r="S542" s="4"/>
    </row>
    <row r="543" spans="1:19" hidden="1" x14ac:dyDescent="0.25">
      <c r="A543" s="3">
        <f>A541+1</f>
        <v>124</v>
      </c>
      <c r="B543" s="3" t="s">
        <v>494</v>
      </c>
      <c r="C543" s="3">
        <v>718</v>
      </c>
      <c r="D543" s="3">
        <v>354</v>
      </c>
      <c r="E543" s="3">
        <v>364</v>
      </c>
      <c r="F543" s="3">
        <v>20</v>
      </c>
      <c r="G543" s="4">
        <f t="shared" si="62"/>
        <v>6000</v>
      </c>
      <c r="H543" s="4">
        <v>25</v>
      </c>
      <c r="I543" s="4">
        <f t="shared" si="63"/>
        <v>1250</v>
      </c>
      <c r="J543" s="3">
        <v>20</v>
      </c>
      <c r="K543" s="4">
        <f t="shared" si="64"/>
        <v>3000</v>
      </c>
      <c r="L543" s="4">
        <v>9</v>
      </c>
      <c r="M543" s="4">
        <f t="shared" si="65"/>
        <v>27000</v>
      </c>
      <c r="N543" s="3">
        <v>180</v>
      </c>
      <c r="O543" s="6">
        <f t="shared" si="66"/>
        <v>10800</v>
      </c>
      <c r="P543" s="3">
        <v>9</v>
      </c>
      <c r="Q543" s="6">
        <f t="shared" si="67"/>
        <v>5850</v>
      </c>
      <c r="R543" s="3">
        <v>90</v>
      </c>
      <c r="S543" s="4">
        <f t="shared" si="68"/>
        <v>15300</v>
      </c>
    </row>
    <row r="544" spans="1:19" hidden="1" x14ac:dyDescent="0.25">
      <c r="A544" s="3">
        <f t="shared" si="69"/>
        <v>125</v>
      </c>
      <c r="B544" s="3" t="s">
        <v>495</v>
      </c>
      <c r="C544" s="3">
        <v>137</v>
      </c>
      <c r="D544" s="3">
        <v>65</v>
      </c>
      <c r="E544" s="3">
        <v>72</v>
      </c>
      <c r="F544" s="4">
        <v>10</v>
      </c>
      <c r="G544" s="4">
        <f t="shared" si="62"/>
        <v>3000</v>
      </c>
      <c r="H544" s="4">
        <v>15</v>
      </c>
      <c r="I544" s="4">
        <f t="shared" si="63"/>
        <v>750</v>
      </c>
      <c r="J544" s="4">
        <v>10</v>
      </c>
      <c r="K544" s="4">
        <f t="shared" si="64"/>
        <v>1500</v>
      </c>
      <c r="L544" s="4">
        <v>5</v>
      </c>
      <c r="M544" s="4">
        <f t="shared" si="65"/>
        <v>15000</v>
      </c>
      <c r="N544" s="3">
        <v>130</v>
      </c>
      <c r="O544" s="6">
        <f t="shared" si="66"/>
        <v>7800</v>
      </c>
      <c r="P544" s="3">
        <v>5</v>
      </c>
      <c r="Q544" s="6">
        <f t="shared" si="67"/>
        <v>3250</v>
      </c>
      <c r="R544" s="3">
        <v>50</v>
      </c>
      <c r="S544" s="4">
        <f t="shared" si="68"/>
        <v>8500</v>
      </c>
    </row>
    <row r="545" spans="1:19" hidden="1" x14ac:dyDescent="0.25">
      <c r="A545" s="3">
        <f t="shared" si="69"/>
        <v>126</v>
      </c>
      <c r="B545" s="3" t="s">
        <v>496</v>
      </c>
      <c r="C545" s="3">
        <v>195</v>
      </c>
      <c r="D545" s="3">
        <v>94</v>
      </c>
      <c r="E545" s="3">
        <v>101</v>
      </c>
      <c r="F545" s="4">
        <v>10</v>
      </c>
      <c r="G545" s="4">
        <f t="shared" si="62"/>
        <v>3000</v>
      </c>
      <c r="H545" s="4">
        <v>15</v>
      </c>
      <c r="I545" s="4">
        <f t="shared" si="63"/>
        <v>750</v>
      </c>
      <c r="J545" s="4">
        <v>10</v>
      </c>
      <c r="K545" s="4">
        <f t="shared" si="64"/>
        <v>1500</v>
      </c>
      <c r="L545" s="4">
        <v>5</v>
      </c>
      <c r="M545" s="4">
        <f t="shared" si="65"/>
        <v>15000</v>
      </c>
      <c r="N545" s="3">
        <v>130</v>
      </c>
      <c r="O545" s="6">
        <f t="shared" si="66"/>
        <v>7800</v>
      </c>
      <c r="P545" s="3">
        <v>5</v>
      </c>
      <c r="Q545" s="6">
        <f t="shared" si="67"/>
        <v>3250</v>
      </c>
      <c r="R545" s="3">
        <v>50</v>
      </c>
      <c r="S545" s="4">
        <f t="shared" si="68"/>
        <v>8500</v>
      </c>
    </row>
    <row r="546" spans="1:19" hidden="1" x14ac:dyDescent="0.25">
      <c r="A546" s="3">
        <f t="shared" si="69"/>
        <v>127</v>
      </c>
      <c r="B546" s="3" t="s">
        <v>497</v>
      </c>
      <c r="C546" s="3">
        <v>102</v>
      </c>
      <c r="D546" s="3">
        <v>55</v>
      </c>
      <c r="E546" s="3">
        <v>47</v>
      </c>
      <c r="F546" s="4">
        <v>10</v>
      </c>
      <c r="G546" s="4">
        <f t="shared" ref="G546:G559" si="70">F546*300</f>
        <v>3000</v>
      </c>
      <c r="H546" s="4">
        <v>15</v>
      </c>
      <c r="I546" s="4">
        <f t="shared" ref="I546:I559" si="71">H546*50</f>
        <v>750</v>
      </c>
      <c r="J546" s="4">
        <v>10</v>
      </c>
      <c r="K546" s="4">
        <f t="shared" ref="K546:K559" si="72">J546*150</f>
        <v>1500</v>
      </c>
      <c r="L546" s="4">
        <v>5</v>
      </c>
      <c r="M546" s="4">
        <f t="shared" ref="M546:M559" si="73">L546*3000</f>
        <v>15000</v>
      </c>
      <c r="N546" s="3">
        <v>130</v>
      </c>
      <c r="O546" s="6">
        <f t="shared" ref="O546:O559" si="74">N546*60</f>
        <v>7800</v>
      </c>
      <c r="P546" s="3">
        <v>5</v>
      </c>
      <c r="Q546" s="6">
        <f t="shared" ref="Q546:Q559" si="75">P546*650</f>
        <v>3250</v>
      </c>
      <c r="R546" s="3">
        <v>50</v>
      </c>
      <c r="S546" s="4">
        <f t="shared" ref="S546:S559" si="76">R546*170</f>
        <v>8500</v>
      </c>
    </row>
    <row r="547" spans="1:19" hidden="1" x14ac:dyDescent="0.25">
      <c r="A547" s="3">
        <f t="shared" si="69"/>
        <v>128</v>
      </c>
      <c r="B547" s="3" t="s">
        <v>498</v>
      </c>
      <c r="C547" s="3">
        <v>148</v>
      </c>
      <c r="D547" s="3">
        <v>83</v>
      </c>
      <c r="E547" s="3">
        <v>65</v>
      </c>
      <c r="F547" s="4">
        <v>10</v>
      </c>
      <c r="G547" s="4">
        <f t="shared" si="70"/>
        <v>3000</v>
      </c>
      <c r="H547" s="4">
        <v>15</v>
      </c>
      <c r="I547" s="4">
        <f t="shared" si="71"/>
        <v>750</v>
      </c>
      <c r="J547" s="4">
        <v>10</v>
      </c>
      <c r="K547" s="4">
        <f t="shared" si="72"/>
        <v>1500</v>
      </c>
      <c r="L547" s="4">
        <v>5</v>
      </c>
      <c r="M547" s="4">
        <f t="shared" si="73"/>
        <v>15000</v>
      </c>
      <c r="N547" s="3">
        <v>130</v>
      </c>
      <c r="O547" s="6">
        <f t="shared" si="74"/>
        <v>7800</v>
      </c>
      <c r="P547" s="3">
        <v>5</v>
      </c>
      <c r="Q547" s="6">
        <f t="shared" si="75"/>
        <v>3250</v>
      </c>
      <c r="R547" s="3">
        <v>50</v>
      </c>
      <c r="S547" s="4">
        <f t="shared" si="76"/>
        <v>8500</v>
      </c>
    </row>
    <row r="548" spans="1:19" hidden="1" x14ac:dyDescent="0.25">
      <c r="A548" s="3">
        <f t="shared" si="69"/>
        <v>129</v>
      </c>
      <c r="B548" s="3" t="s">
        <v>499</v>
      </c>
      <c r="C548" s="3">
        <v>102</v>
      </c>
      <c r="D548" s="3">
        <v>57</v>
      </c>
      <c r="E548" s="3">
        <v>45</v>
      </c>
      <c r="F548" s="4">
        <v>10</v>
      </c>
      <c r="G548" s="4">
        <f t="shared" si="70"/>
        <v>3000</v>
      </c>
      <c r="H548" s="4">
        <v>15</v>
      </c>
      <c r="I548" s="4">
        <f t="shared" si="71"/>
        <v>750</v>
      </c>
      <c r="J548" s="4">
        <v>10</v>
      </c>
      <c r="K548" s="4">
        <f t="shared" si="72"/>
        <v>1500</v>
      </c>
      <c r="L548" s="4">
        <v>5</v>
      </c>
      <c r="M548" s="4">
        <f t="shared" si="73"/>
        <v>15000</v>
      </c>
      <c r="N548" s="3">
        <v>130</v>
      </c>
      <c r="O548" s="6">
        <f t="shared" si="74"/>
        <v>7800</v>
      </c>
      <c r="P548" s="3">
        <v>5</v>
      </c>
      <c r="Q548" s="6">
        <f t="shared" si="75"/>
        <v>3250</v>
      </c>
      <c r="R548" s="3">
        <v>50</v>
      </c>
      <c r="S548" s="4">
        <f t="shared" si="76"/>
        <v>8500</v>
      </c>
    </row>
    <row r="549" spans="1:19" hidden="1" x14ac:dyDescent="0.25">
      <c r="A549" s="3">
        <f t="shared" ref="A549:A559" si="77">A548+1</f>
        <v>130</v>
      </c>
      <c r="B549" s="3" t="s">
        <v>500</v>
      </c>
      <c r="C549" s="3">
        <v>193</v>
      </c>
      <c r="D549" s="3">
        <v>101</v>
      </c>
      <c r="E549" s="3">
        <v>92</v>
      </c>
      <c r="F549" s="4">
        <v>10</v>
      </c>
      <c r="G549" s="4">
        <f t="shared" si="70"/>
        <v>3000</v>
      </c>
      <c r="H549" s="4">
        <v>15</v>
      </c>
      <c r="I549" s="4">
        <f t="shared" si="71"/>
        <v>750</v>
      </c>
      <c r="J549" s="4">
        <v>10</v>
      </c>
      <c r="K549" s="4">
        <f t="shared" si="72"/>
        <v>1500</v>
      </c>
      <c r="L549" s="4">
        <v>5</v>
      </c>
      <c r="M549" s="4">
        <f t="shared" si="73"/>
        <v>15000</v>
      </c>
      <c r="N549" s="3">
        <v>130</v>
      </c>
      <c r="O549" s="6">
        <f t="shared" si="74"/>
        <v>7800</v>
      </c>
      <c r="P549" s="3">
        <v>5</v>
      </c>
      <c r="Q549" s="6">
        <f t="shared" si="75"/>
        <v>3250</v>
      </c>
      <c r="R549" s="3">
        <v>50</v>
      </c>
      <c r="S549" s="4">
        <f t="shared" si="76"/>
        <v>8500</v>
      </c>
    </row>
    <row r="550" spans="1:19" ht="31.5" hidden="1" x14ac:dyDescent="0.25">
      <c r="A550" s="3">
        <f t="shared" si="77"/>
        <v>131</v>
      </c>
      <c r="B550" s="3" t="s">
        <v>501</v>
      </c>
      <c r="C550" s="3">
        <v>226</v>
      </c>
      <c r="D550" s="3">
        <v>115</v>
      </c>
      <c r="E550" s="3">
        <v>111</v>
      </c>
      <c r="F550" s="4">
        <v>10</v>
      </c>
      <c r="G550" s="4">
        <f t="shared" si="70"/>
        <v>3000</v>
      </c>
      <c r="H550" s="4">
        <v>15</v>
      </c>
      <c r="I550" s="4">
        <f t="shared" si="71"/>
        <v>750</v>
      </c>
      <c r="J550" s="4">
        <v>10</v>
      </c>
      <c r="K550" s="4">
        <f t="shared" si="72"/>
        <v>1500</v>
      </c>
      <c r="L550" s="4">
        <v>5</v>
      </c>
      <c r="M550" s="4">
        <f t="shared" si="73"/>
        <v>15000</v>
      </c>
      <c r="N550" s="3">
        <v>130</v>
      </c>
      <c r="O550" s="6">
        <f t="shared" si="74"/>
        <v>7800</v>
      </c>
      <c r="P550" s="3">
        <v>5</v>
      </c>
      <c r="Q550" s="6">
        <f t="shared" si="75"/>
        <v>3250</v>
      </c>
      <c r="R550" s="3">
        <v>50</v>
      </c>
      <c r="S550" s="4">
        <f t="shared" si="76"/>
        <v>8500</v>
      </c>
    </row>
    <row r="551" spans="1:19" hidden="1" x14ac:dyDescent="0.25">
      <c r="A551" s="3">
        <f t="shared" si="77"/>
        <v>132</v>
      </c>
      <c r="B551" s="3" t="s">
        <v>502</v>
      </c>
      <c r="C551" s="3">
        <v>309</v>
      </c>
      <c r="D551" s="3">
        <v>159</v>
      </c>
      <c r="E551" s="3">
        <v>150</v>
      </c>
      <c r="F551" s="3">
        <v>15</v>
      </c>
      <c r="G551" s="4">
        <f t="shared" si="70"/>
        <v>4500</v>
      </c>
      <c r="H551" s="4">
        <v>20</v>
      </c>
      <c r="I551" s="4">
        <f t="shared" si="71"/>
        <v>1000</v>
      </c>
      <c r="J551" s="3">
        <v>15</v>
      </c>
      <c r="K551" s="4">
        <f t="shared" si="72"/>
        <v>2250</v>
      </c>
      <c r="L551" s="4">
        <v>7</v>
      </c>
      <c r="M551" s="4">
        <f t="shared" si="73"/>
        <v>21000</v>
      </c>
      <c r="N551" s="3">
        <v>150</v>
      </c>
      <c r="O551" s="6">
        <f t="shared" si="74"/>
        <v>9000</v>
      </c>
      <c r="P551" s="3">
        <v>7</v>
      </c>
      <c r="Q551" s="6">
        <f t="shared" si="75"/>
        <v>4550</v>
      </c>
      <c r="R551" s="3">
        <v>70</v>
      </c>
      <c r="S551" s="4">
        <f t="shared" si="76"/>
        <v>11900</v>
      </c>
    </row>
    <row r="552" spans="1:19" hidden="1" x14ac:dyDescent="0.25">
      <c r="A552" s="3">
        <f t="shared" si="77"/>
        <v>133</v>
      </c>
      <c r="B552" s="3" t="s">
        <v>503</v>
      </c>
      <c r="C552" s="3">
        <v>167</v>
      </c>
      <c r="D552" s="3">
        <v>76</v>
      </c>
      <c r="E552" s="3">
        <v>91</v>
      </c>
      <c r="F552" s="4">
        <v>10</v>
      </c>
      <c r="G552" s="4">
        <f t="shared" si="70"/>
        <v>3000</v>
      </c>
      <c r="H552" s="4">
        <v>15</v>
      </c>
      <c r="I552" s="4">
        <f t="shared" si="71"/>
        <v>750</v>
      </c>
      <c r="J552" s="4">
        <v>10</v>
      </c>
      <c r="K552" s="4">
        <f t="shared" si="72"/>
        <v>1500</v>
      </c>
      <c r="L552" s="4">
        <v>5</v>
      </c>
      <c r="M552" s="4">
        <f t="shared" si="73"/>
        <v>15000</v>
      </c>
      <c r="N552" s="3">
        <v>130</v>
      </c>
      <c r="O552" s="6">
        <f t="shared" si="74"/>
        <v>7800</v>
      </c>
      <c r="P552" s="3">
        <v>5</v>
      </c>
      <c r="Q552" s="6">
        <f t="shared" si="75"/>
        <v>3250</v>
      </c>
      <c r="R552" s="3">
        <v>50</v>
      </c>
      <c r="S552" s="4">
        <f t="shared" si="76"/>
        <v>8500</v>
      </c>
    </row>
    <row r="553" spans="1:19" hidden="1" x14ac:dyDescent="0.25">
      <c r="A553" s="3">
        <f t="shared" si="77"/>
        <v>134</v>
      </c>
      <c r="B553" s="3" t="s">
        <v>504</v>
      </c>
      <c r="C553" s="3">
        <v>152</v>
      </c>
      <c r="D553" s="3">
        <v>70</v>
      </c>
      <c r="E553" s="3">
        <v>82</v>
      </c>
      <c r="F553" s="4">
        <v>10</v>
      </c>
      <c r="G553" s="4">
        <f t="shared" si="70"/>
        <v>3000</v>
      </c>
      <c r="H553" s="4">
        <v>15</v>
      </c>
      <c r="I553" s="4">
        <f t="shared" si="71"/>
        <v>750</v>
      </c>
      <c r="J553" s="4">
        <v>10</v>
      </c>
      <c r="K553" s="4">
        <f t="shared" si="72"/>
        <v>1500</v>
      </c>
      <c r="L553" s="4">
        <v>5</v>
      </c>
      <c r="M553" s="4">
        <f t="shared" si="73"/>
        <v>15000</v>
      </c>
      <c r="N553" s="3">
        <v>130</v>
      </c>
      <c r="O553" s="6">
        <f t="shared" si="74"/>
        <v>7800</v>
      </c>
      <c r="P553" s="3">
        <v>5</v>
      </c>
      <c r="Q553" s="6">
        <f t="shared" si="75"/>
        <v>3250</v>
      </c>
      <c r="R553" s="3">
        <v>50</v>
      </c>
      <c r="S553" s="4">
        <f t="shared" si="76"/>
        <v>8500</v>
      </c>
    </row>
    <row r="554" spans="1:19" hidden="1" x14ac:dyDescent="0.25">
      <c r="A554" s="3">
        <f t="shared" si="77"/>
        <v>135</v>
      </c>
      <c r="B554" s="3" t="s">
        <v>505</v>
      </c>
      <c r="C554" s="3">
        <v>430</v>
      </c>
      <c r="D554" s="3">
        <v>231</v>
      </c>
      <c r="E554" s="3">
        <v>199</v>
      </c>
      <c r="F554" s="3">
        <v>15</v>
      </c>
      <c r="G554" s="4">
        <f t="shared" si="70"/>
        <v>4500</v>
      </c>
      <c r="H554" s="4">
        <v>20</v>
      </c>
      <c r="I554" s="4">
        <f t="shared" si="71"/>
        <v>1000</v>
      </c>
      <c r="J554" s="3">
        <v>15</v>
      </c>
      <c r="K554" s="4">
        <f t="shared" si="72"/>
        <v>2250</v>
      </c>
      <c r="L554" s="4">
        <v>7</v>
      </c>
      <c r="M554" s="4">
        <f t="shared" si="73"/>
        <v>21000</v>
      </c>
      <c r="N554" s="3">
        <v>150</v>
      </c>
      <c r="O554" s="6">
        <f t="shared" si="74"/>
        <v>9000</v>
      </c>
      <c r="P554" s="3">
        <v>7</v>
      </c>
      <c r="Q554" s="6">
        <f t="shared" si="75"/>
        <v>4550</v>
      </c>
      <c r="R554" s="3">
        <v>70</v>
      </c>
      <c r="S554" s="4">
        <f t="shared" si="76"/>
        <v>11900</v>
      </c>
    </row>
    <row r="555" spans="1:19" hidden="1" x14ac:dyDescent="0.25">
      <c r="A555" s="3">
        <f t="shared" si="77"/>
        <v>136</v>
      </c>
      <c r="B555" s="3" t="s">
        <v>506</v>
      </c>
      <c r="C555" s="3">
        <v>208</v>
      </c>
      <c r="D555" s="3">
        <v>107</v>
      </c>
      <c r="E555" s="3">
        <v>101</v>
      </c>
      <c r="F555" s="4">
        <v>10</v>
      </c>
      <c r="G555" s="4">
        <f t="shared" si="70"/>
        <v>3000</v>
      </c>
      <c r="H555" s="4">
        <v>15</v>
      </c>
      <c r="I555" s="4">
        <f t="shared" si="71"/>
        <v>750</v>
      </c>
      <c r="J555" s="4">
        <v>10</v>
      </c>
      <c r="K555" s="4">
        <f t="shared" si="72"/>
        <v>1500</v>
      </c>
      <c r="L555" s="4">
        <v>5</v>
      </c>
      <c r="M555" s="4">
        <f t="shared" si="73"/>
        <v>15000</v>
      </c>
      <c r="N555" s="3">
        <v>130</v>
      </c>
      <c r="O555" s="6">
        <f t="shared" si="74"/>
        <v>7800</v>
      </c>
      <c r="P555" s="3">
        <v>5</v>
      </c>
      <c r="Q555" s="6">
        <f t="shared" si="75"/>
        <v>3250</v>
      </c>
      <c r="R555" s="3">
        <v>50</v>
      </c>
      <c r="S555" s="4">
        <f t="shared" si="76"/>
        <v>8500</v>
      </c>
    </row>
    <row r="556" spans="1:19" hidden="1" x14ac:dyDescent="0.25">
      <c r="A556" s="3">
        <f t="shared" si="77"/>
        <v>137</v>
      </c>
      <c r="B556" s="3" t="s">
        <v>507</v>
      </c>
      <c r="C556" s="3">
        <v>105</v>
      </c>
      <c r="D556" s="3">
        <v>55</v>
      </c>
      <c r="E556" s="3">
        <v>50</v>
      </c>
      <c r="F556" s="4">
        <v>10</v>
      </c>
      <c r="G556" s="4">
        <f t="shared" si="70"/>
        <v>3000</v>
      </c>
      <c r="H556" s="4">
        <v>15</v>
      </c>
      <c r="I556" s="4">
        <f t="shared" si="71"/>
        <v>750</v>
      </c>
      <c r="J556" s="4">
        <v>10</v>
      </c>
      <c r="K556" s="4">
        <f t="shared" si="72"/>
        <v>1500</v>
      </c>
      <c r="L556" s="4">
        <v>5</v>
      </c>
      <c r="M556" s="4">
        <f t="shared" si="73"/>
        <v>15000</v>
      </c>
      <c r="N556" s="3">
        <v>130</v>
      </c>
      <c r="O556" s="6">
        <f t="shared" si="74"/>
        <v>7800</v>
      </c>
      <c r="P556" s="3">
        <v>5</v>
      </c>
      <c r="Q556" s="6">
        <f t="shared" si="75"/>
        <v>3250</v>
      </c>
      <c r="R556" s="3">
        <v>50</v>
      </c>
      <c r="S556" s="4">
        <f t="shared" si="76"/>
        <v>8500</v>
      </c>
    </row>
    <row r="557" spans="1:19" hidden="1" x14ac:dyDescent="0.25">
      <c r="A557" s="3">
        <f t="shared" si="77"/>
        <v>138</v>
      </c>
      <c r="B557" s="3" t="s">
        <v>508</v>
      </c>
      <c r="C557" s="3">
        <v>1591</v>
      </c>
      <c r="D557" s="3">
        <v>811</v>
      </c>
      <c r="E557" s="3">
        <v>780</v>
      </c>
      <c r="F557" s="3">
        <v>35</v>
      </c>
      <c r="G557" s="4">
        <f t="shared" si="70"/>
        <v>10500</v>
      </c>
      <c r="H557" s="4">
        <v>40</v>
      </c>
      <c r="I557" s="4">
        <f t="shared" si="71"/>
        <v>2000</v>
      </c>
      <c r="J557" s="3">
        <v>35</v>
      </c>
      <c r="K557" s="4">
        <f t="shared" si="72"/>
        <v>5250</v>
      </c>
      <c r="L557" s="4">
        <v>15</v>
      </c>
      <c r="M557" s="4">
        <f t="shared" si="73"/>
        <v>45000</v>
      </c>
      <c r="N557" s="3">
        <v>270</v>
      </c>
      <c r="O557" s="6">
        <f t="shared" si="74"/>
        <v>16200</v>
      </c>
      <c r="P557" s="3">
        <v>15</v>
      </c>
      <c r="Q557" s="6">
        <f t="shared" si="75"/>
        <v>9750</v>
      </c>
      <c r="R557" s="3">
        <v>150</v>
      </c>
      <c r="S557" s="4">
        <f t="shared" si="76"/>
        <v>25500</v>
      </c>
    </row>
    <row r="558" spans="1:19" hidden="1" x14ac:dyDescent="0.25">
      <c r="A558" s="3">
        <f t="shared" si="77"/>
        <v>139</v>
      </c>
      <c r="B558" s="3" t="s">
        <v>509</v>
      </c>
      <c r="C558" s="3">
        <v>878</v>
      </c>
      <c r="D558" s="3">
        <v>443</v>
      </c>
      <c r="E558" s="3">
        <v>435</v>
      </c>
      <c r="F558" s="3">
        <v>25</v>
      </c>
      <c r="G558" s="4">
        <f t="shared" si="70"/>
        <v>7500</v>
      </c>
      <c r="H558" s="4">
        <v>30</v>
      </c>
      <c r="I558" s="4">
        <f t="shared" si="71"/>
        <v>1500</v>
      </c>
      <c r="J558" s="3">
        <v>25</v>
      </c>
      <c r="K558" s="4">
        <f t="shared" si="72"/>
        <v>3750</v>
      </c>
      <c r="L558" s="4">
        <v>11</v>
      </c>
      <c r="M558" s="4">
        <f t="shared" si="73"/>
        <v>33000</v>
      </c>
      <c r="N558" s="3">
        <v>210</v>
      </c>
      <c r="O558" s="6">
        <f t="shared" si="74"/>
        <v>12600</v>
      </c>
      <c r="P558" s="3">
        <v>11</v>
      </c>
      <c r="Q558" s="6">
        <f t="shared" si="75"/>
        <v>7150</v>
      </c>
      <c r="R558" s="3">
        <v>110</v>
      </c>
      <c r="S558" s="4">
        <f t="shared" si="76"/>
        <v>18700</v>
      </c>
    </row>
    <row r="559" spans="1:19" hidden="1" x14ac:dyDescent="0.25">
      <c r="A559" s="3">
        <f t="shared" si="77"/>
        <v>140</v>
      </c>
      <c r="B559" s="3" t="s">
        <v>510</v>
      </c>
      <c r="C559" s="3">
        <v>860</v>
      </c>
      <c r="D559" s="3">
        <v>477</v>
      </c>
      <c r="E559" s="3">
        <v>383</v>
      </c>
      <c r="F559" s="3">
        <v>25</v>
      </c>
      <c r="G559" s="4">
        <f t="shared" si="70"/>
        <v>7500</v>
      </c>
      <c r="H559" s="4">
        <v>30</v>
      </c>
      <c r="I559" s="4">
        <f t="shared" si="71"/>
        <v>1500</v>
      </c>
      <c r="J559" s="3">
        <v>25</v>
      </c>
      <c r="K559" s="4">
        <f t="shared" si="72"/>
        <v>3750</v>
      </c>
      <c r="L559" s="4">
        <v>11</v>
      </c>
      <c r="M559" s="4">
        <f t="shared" si="73"/>
        <v>33000</v>
      </c>
      <c r="N559" s="3">
        <v>210</v>
      </c>
      <c r="O559" s="6">
        <f t="shared" si="74"/>
        <v>12600</v>
      </c>
      <c r="P559" s="3">
        <v>11</v>
      </c>
      <c r="Q559" s="6">
        <f t="shared" si="75"/>
        <v>7150</v>
      </c>
      <c r="R559" s="3">
        <v>110</v>
      </c>
      <c r="S559" s="4">
        <f t="shared" si="76"/>
        <v>18700</v>
      </c>
    </row>
    <row r="560" spans="1:19" s="9" customFormat="1" ht="18.75" hidden="1" x14ac:dyDescent="0.25">
      <c r="A560" s="7"/>
      <c r="B560" s="7" t="s">
        <v>20</v>
      </c>
      <c r="C560" s="7"/>
      <c r="D560" s="7"/>
      <c r="E560" s="7"/>
      <c r="F560" s="7">
        <f>F478+F486+F495+F509+F526+F531+F537+F542</f>
        <v>1270</v>
      </c>
      <c r="G560" s="7">
        <f t="shared" ref="G560:S560" si="78">SUM(G478:G559)</f>
        <v>381000</v>
      </c>
      <c r="H560" s="7">
        <f>H478+H486+H495+H509+H526+H531+H537+H542</f>
        <v>1640</v>
      </c>
      <c r="I560" s="7">
        <f t="shared" si="78"/>
        <v>82000</v>
      </c>
      <c r="J560" s="7">
        <f>J478+J486+J495+J509+J526+J531+J537+J542</f>
        <v>1270</v>
      </c>
      <c r="K560" s="7">
        <f t="shared" si="78"/>
        <v>190500</v>
      </c>
      <c r="L560" s="7">
        <f>L478+L486+L495+L509+L526+L531+L537+L542</f>
        <v>582</v>
      </c>
      <c r="M560" s="7">
        <f t="shared" si="78"/>
        <v>1746000</v>
      </c>
      <c r="N560" s="7">
        <f>N478+N486+N495+N509+N526+N531+N537+N542</f>
        <v>12370</v>
      </c>
      <c r="O560" s="7">
        <f t="shared" si="78"/>
        <v>742200</v>
      </c>
      <c r="P560" s="7">
        <f>P478+P486+P495+P509+P526+P531+P537+P542</f>
        <v>582</v>
      </c>
      <c r="Q560" s="7">
        <f t="shared" si="78"/>
        <v>378300</v>
      </c>
      <c r="R560" s="7">
        <f>R478+R486+R495+R509+R526+R531+R537+R542</f>
        <v>5820</v>
      </c>
      <c r="S560" s="7">
        <f t="shared" si="78"/>
        <v>989400</v>
      </c>
    </row>
    <row r="561" spans="1:19" s="9" customFormat="1" ht="18.75" x14ac:dyDescent="0.25">
      <c r="A561" s="92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4"/>
    </row>
    <row r="562" spans="1:19" ht="26.25" x14ac:dyDescent="0.25">
      <c r="A562" s="95" t="s">
        <v>511</v>
      </c>
      <c r="B562" s="96"/>
      <c r="C562" s="11"/>
      <c r="D562" s="12"/>
      <c r="E562" s="12"/>
      <c r="F562" s="11">
        <f>SUM(F90+F285+F307+F403)</f>
        <v>3910</v>
      </c>
      <c r="G562" s="11">
        <f t="shared" ref="G562:S562" si="79">SUM(G560+G476+G403+G307+G285+G182+G132+G90+G17)</f>
        <v>2335500</v>
      </c>
      <c r="H562" s="11">
        <f>SUM(H90+H285+H307+H403)</f>
        <v>5070</v>
      </c>
      <c r="I562" s="11">
        <f t="shared" si="79"/>
        <v>507000</v>
      </c>
      <c r="J562" s="11">
        <f>SUM(J90+J285+J307+J403)</f>
        <v>3910</v>
      </c>
      <c r="K562" s="11">
        <f t="shared" si="79"/>
        <v>1167750</v>
      </c>
      <c r="L562" s="11">
        <f>SUM(L90+L285+L307+L403)</f>
        <v>1801</v>
      </c>
      <c r="M562" s="11">
        <f t="shared" si="79"/>
        <v>10770000</v>
      </c>
      <c r="N562" s="11">
        <f>SUM(N90+N285+N307+N403)</f>
        <v>38090</v>
      </c>
      <c r="O562" s="11">
        <f t="shared" si="79"/>
        <v>4594200</v>
      </c>
      <c r="P562" s="11">
        <f>SUM(P90+P285+P307+P403)</f>
        <v>1796</v>
      </c>
      <c r="Q562" s="11">
        <f t="shared" si="79"/>
        <v>2330250</v>
      </c>
      <c r="R562" s="11">
        <f>SUM(R90+R285+R307+R403)</f>
        <v>17960</v>
      </c>
      <c r="S562" s="11">
        <f t="shared" si="79"/>
        <v>6094500</v>
      </c>
    </row>
    <row r="563" spans="1:19" ht="57" customHeight="1" x14ac:dyDescent="0.25">
      <c r="A563" s="44"/>
      <c r="B563" s="44"/>
      <c r="C563" s="44"/>
      <c r="D563" s="44"/>
      <c r="E563" s="44"/>
      <c r="F563" s="44" t="s">
        <v>513</v>
      </c>
      <c r="G563" s="44" t="s">
        <v>525</v>
      </c>
      <c r="H563" s="44" t="s">
        <v>512</v>
      </c>
      <c r="I563" s="44" t="s">
        <v>522</v>
      </c>
      <c r="J563" s="44" t="s">
        <v>513</v>
      </c>
      <c r="K563" s="44" t="s">
        <v>526</v>
      </c>
      <c r="L563" s="44" t="s">
        <v>512</v>
      </c>
      <c r="M563" s="44" t="s">
        <v>527</v>
      </c>
      <c r="N563" s="44" t="s">
        <v>523</v>
      </c>
      <c r="O563" s="44" t="s">
        <v>528</v>
      </c>
      <c r="P563" s="44" t="s">
        <v>512</v>
      </c>
      <c r="Q563" s="44" t="s">
        <v>529</v>
      </c>
      <c r="R563" s="44" t="s">
        <v>513</v>
      </c>
      <c r="S563" s="15" t="s">
        <v>530</v>
      </c>
    </row>
    <row r="564" spans="1:19" ht="56.25" x14ac:dyDescent="0.25">
      <c r="A564" s="44"/>
      <c r="B564" s="35" t="s">
        <v>536</v>
      </c>
      <c r="C564" s="97" t="s">
        <v>516</v>
      </c>
      <c r="D564" s="97"/>
      <c r="E564" s="43"/>
      <c r="F564" s="36" t="s">
        <v>534</v>
      </c>
      <c r="G564" s="43"/>
      <c r="H564" s="36" t="s">
        <v>925</v>
      </c>
      <c r="I564" s="43"/>
      <c r="J564" s="36" t="s">
        <v>926</v>
      </c>
      <c r="K564" s="43"/>
      <c r="L564" s="36" t="s">
        <v>923</v>
      </c>
      <c r="M564" s="43"/>
      <c r="N564" s="37" t="s">
        <v>924</v>
      </c>
      <c r="O564" s="43"/>
      <c r="P564" s="36" t="s">
        <v>927</v>
      </c>
      <c r="Q564" s="44"/>
      <c r="R564" s="36" t="s">
        <v>928</v>
      </c>
    </row>
    <row r="565" spans="1:19" ht="75" x14ac:dyDescent="0.25">
      <c r="A565" s="44"/>
      <c r="B565" s="35" t="s">
        <v>922</v>
      </c>
      <c r="C565" s="97"/>
      <c r="D565" s="97"/>
      <c r="E565" s="43"/>
      <c r="F565" s="43" t="s">
        <v>539</v>
      </c>
      <c r="G565" s="43"/>
      <c r="H565" s="43" t="s">
        <v>740</v>
      </c>
      <c r="I565" s="43"/>
      <c r="J565" s="43" t="s">
        <v>741</v>
      </c>
      <c r="K565" s="43"/>
      <c r="L565" s="43" t="s">
        <v>742</v>
      </c>
      <c r="M565" s="43"/>
      <c r="N565" s="38" t="s">
        <v>537</v>
      </c>
      <c r="O565" s="43"/>
      <c r="P565" s="43" t="s">
        <v>538</v>
      </c>
      <c r="Q565" s="43"/>
      <c r="R565" s="43" t="s">
        <v>743</v>
      </c>
    </row>
    <row r="566" spans="1:19" ht="65.25" customHeight="1" x14ac:dyDescent="0.25">
      <c r="B566" s="45" t="s">
        <v>837</v>
      </c>
      <c r="C566" s="98" t="s">
        <v>531</v>
      </c>
      <c r="D566" s="98"/>
      <c r="E566" s="44"/>
      <c r="F566" s="44"/>
      <c r="G566" s="44"/>
      <c r="H566" s="46" t="s">
        <v>749</v>
      </c>
      <c r="I566" s="44"/>
      <c r="J566" s="44" t="s">
        <v>745</v>
      </c>
      <c r="K566" s="44"/>
      <c r="L566" s="44" t="s">
        <v>746</v>
      </c>
      <c r="M566" s="44"/>
      <c r="N566" s="44" t="s">
        <v>748</v>
      </c>
      <c r="O566" s="44"/>
      <c r="P566" s="44" t="s">
        <v>747</v>
      </c>
      <c r="Q566" s="44"/>
      <c r="R566" s="44" t="s">
        <v>744</v>
      </c>
    </row>
    <row r="567" spans="1:19" ht="26.25" x14ac:dyDescent="0.25">
      <c r="B567" s="17"/>
      <c r="C567" s="99"/>
      <c r="D567" s="99"/>
    </row>
    <row r="568" spans="1:19" ht="26.25" x14ac:dyDescent="0.25">
      <c r="B568" s="16"/>
      <c r="C568" s="91">
        <f>G562+I562+K562+M562+O562+Q562+S562</f>
        <v>27799200</v>
      </c>
      <c r="D568" s="91"/>
      <c r="J568" s="13"/>
    </row>
    <row r="569" spans="1:19" ht="26.25" x14ac:dyDescent="0.25">
      <c r="B569" s="16"/>
      <c r="C569" s="91">
        <f>C568/88</f>
        <v>315900</v>
      </c>
      <c r="D569" s="91"/>
    </row>
  </sheetData>
  <autoFilter ref="A2:S560" xr:uid="{D382FF46-F4A1-4C2B-9E4D-E99383F3395E}"/>
  <mergeCells count="122">
    <mergeCell ref="A377:A381"/>
    <mergeCell ref="B377:B381"/>
    <mergeCell ref="A389:A393"/>
    <mergeCell ref="B389:B393"/>
    <mergeCell ref="B394:B402"/>
    <mergeCell ref="A394:A402"/>
    <mergeCell ref="A338:A345"/>
    <mergeCell ref="B338:B345"/>
    <mergeCell ref="A358:A367"/>
    <mergeCell ref="B358:B367"/>
    <mergeCell ref="A368:A376"/>
    <mergeCell ref="B368:B376"/>
    <mergeCell ref="A346:A349"/>
    <mergeCell ref="B346:B349"/>
    <mergeCell ref="A350:A353"/>
    <mergeCell ref="B350:B353"/>
    <mergeCell ref="A354:A357"/>
    <mergeCell ref="B354:B357"/>
    <mergeCell ref="A382:A388"/>
    <mergeCell ref="B382:B388"/>
    <mergeCell ref="A309:A315"/>
    <mergeCell ref="B309:B315"/>
    <mergeCell ref="A316:A329"/>
    <mergeCell ref="B316:B329"/>
    <mergeCell ref="A330:A337"/>
    <mergeCell ref="B330:B337"/>
    <mergeCell ref="A258:A284"/>
    <mergeCell ref="B258:B284"/>
    <mergeCell ref="A286:A306"/>
    <mergeCell ref="B286:E306"/>
    <mergeCell ref="B308:R308"/>
    <mergeCell ref="C316:E316"/>
    <mergeCell ref="A229:A242"/>
    <mergeCell ref="B229:B242"/>
    <mergeCell ref="A243:A252"/>
    <mergeCell ref="B243:B252"/>
    <mergeCell ref="A254:A257"/>
    <mergeCell ref="B254:B257"/>
    <mergeCell ref="A195:A208"/>
    <mergeCell ref="B195:B208"/>
    <mergeCell ref="A209:A221"/>
    <mergeCell ref="B209:B221"/>
    <mergeCell ref="A222:A228"/>
    <mergeCell ref="B222:B228"/>
    <mergeCell ref="A80:A89"/>
    <mergeCell ref="B80:B89"/>
    <mergeCell ref="B183:R183"/>
    <mergeCell ref="A184:A194"/>
    <mergeCell ref="B184:B194"/>
    <mergeCell ref="B35:B61"/>
    <mergeCell ref="A62:A75"/>
    <mergeCell ref="B62:B75"/>
    <mergeCell ref="A76:A79"/>
    <mergeCell ref="B76:B79"/>
    <mergeCell ref="C184:E184"/>
    <mergeCell ref="B91:E91"/>
    <mergeCell ref="C92:E92"/>
    <mergeCell ref="C99:E99"/>
    <mergeCell ref="C102:E102"/>
    <mergeCell ref="C110:E110"/>
    <mergeCell ref="C123:E123"/>
    <mergeCell ref="B133:E133"/>
    <mergeCell ref="C134:E134"/>
    <mergeCell ref="C139:E139"/>
    <mergeCell ref="C152:E152"/>
    <mergeCell ref="C160:E160"/>
    <mergeCell ref="C80:E80"/>
    <mergeCell ref="C76:E76"/>
    <mergeCell ref="C568:D568"/>
    <mergeCell ref="C569:D569"/>
    <mergeCell ref="C542:E542"/>
    <mergeCell ref="A561:S561"/>
    <mergeCell ref="A562:B562"/>
    <mergeCell ref="C564:D565"/>
    <mergeCell ref="C566:D566"/>
    <mergeCell ref="C567:D567"/>
    <mergeCell ref="C537:E537"/>
    <mergeCell ref="C526:E526"/>
    <mergeCell ref="C531:E531"/>
    <mergeCell ref="C405:E405"/>
    <mergeCell ref="C330:E330"/>
    <mergeCell ref="C338:E338"/>
    <mergeCell ref="C346:E346"/>
    <mergeCell ref="C350:E350"/>
    <mergeCell ref="C354:E354"/>
    <mergeCell ref="C358:E358"/>
    <mergeCell ref="C368:E368"/>
    <mergeCell ref="C377:E377"/>
    <mergeCell ref="C382:E382"/>
    <mergeCell ref="C389:E389"/>
    <mergeCell ref="C394:E394"/>
    <mergeCell ref="C437:E437"/>
    <mergeCell ref="C442:E442"/>
    <mergeCell ref="C449:E449"/>
    <mergeCell ref="C467:E467"/>
    <mergeCell ref="B477:E477"/>
    <mergeCell ref="C478:E478"/>
    <mergeCell ref="C486:E486"/>
    <mergeCell ref="C495:E495"/>
    <mergeCell ref="C509:E509"/>
    <mergeCell ref="C195:E195"/>
    <mergeCell ref="C209:E209"/>
    <mergeCell ref="C222:E222"/>
    <mergeCell ref="C229:E229"/>
    <mergeCell ref="C243:E243"/>
    <mergeCell ref="C254:E254"/>
    <mergeCell ref="C258:E258"/>
    <mergeCell ref="C309:E309"/>
    <mergeCell ref="C169:E169"/>
    <mergeCell ref="A1:S1"/>
    <mergeCell ref="B3:E3"/>
    <mergeCell ref="C4:E4"/>
    <mergeCell ref="C8:E8"/>
    <mergeCell ref="C10:E10"/>
    <mergeCell ref="C14:E14"/>
    <mergeCell ref="C19:E19"/>
    <mergeCell ref="C35:E35"/>
    <mergeCell ref="C62:E62"/>
    <mergeCell ref="B18:R18"/>
    <mergeCell ref="A19:A34"/>
    <mergeCell ref="B19:B34"/>
    <mergeCell ref="A35:A61"/>
  </mergeCells>
  <pageMargins left="0.11811023622047245" right="0.11811023622047245" top="0.15748031496062992" bottom="0.15748031496062992" header="0.31496062992125984" footer="0.31496062992125984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598B-A52C-4873-AFA0-F689E91C58BC}">
  <sheetPr>
    <pageSetUpPr fitToPage="1"/>
  </sheetPr>
  <dimension ref="A1:S570"/>
  <sheetViews>
    <sheetView tabSelected="1" zoomScale="106" zoomScaleNormal="106" workbookViewId="0">
      <selection activeCell="B2" sqref="B2"/>
    </sheetView>
  </sheetViews>
  <sheetFormatPr defaultColWidth="9.140625" defaultRowHeight="15.75" x14ac:dyDescent="0.25"/>
  <cols>
    <col min="1" max="1" width="9.140625" style="15"/>
    <col min="2" max="2" width="56.140625" style="15" customWidth="1"/>
    <col min="3" max="3" width="16.28515625" style="15" hidden="1" customWidth="1"/>
    <col min="4" max="4" width="15.5703125" style="15" hidden="1" customWidth="1"/>
    <col min="5" max="5" width="5.5703125" style="15" hidden="1" customWidth="1"/>
    <col min="6" max="6" width="24.7109375" style="15" bestFit="1" customWidth="1"/>
    <col min="7" max="7" width="20" style="15" hidden="1" customWidth="1"/>
    <col min="8" max="8" width="27.7109375" style="15" customWidth="1"/>
    <col min="9" max="9" width="15.42578125" style="15" hidden="1" customWidth="1"/>
    <col min="10" max="10" width="28.140625" style="15" customWidth="1"/>
    <col min="11" max="11" width="1.7109375" style="15" hidden="1" customWidth="1"/>
    <col min="12" max="12" width="25.140625" style="15" customWidth="1"/>
    <col min="13" max="13" width="21.7109375" style="15" hidden="1" customWidth="1"/>
    <col min="14" max="14" width="25.140625" style="15" customWidth="1"/>
    <col min="15" max="15" width="23.85546875" style="15" hidden="1" customWidth="1"/>
    <col min="16" max="16" width="25.140625" style="15" customWidth="1"/>
    <col min="17" max="17" width="20.140625" style="15" hidden="1" customWidth="1"/>
    <col min="18" max="18" width="25.140625" style="15" customWidth="1"/>
    <col min="19" max="19" width="16.85546875" style="15" hidden="1" customWidth="1"/>
    <col min="20" max="16384" width="9.140625" style="15"/>
  </cols>
  <sheetData>
    <row r="1" spans="1:19" ht="34.5" x14ac:dyDescent="0.25">
      <c r="A1" s="81" t="s">
        <v>540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137.25" customHeight="1" x14ac:dyDescent="0.25">
      <c r="A2" s="1" t="s">
        <v>0</v>
      </c>
      <c r="B2" s="1" t="s">
        <v>541</v>
      </c>
      <c r="C2" s="2" t="s">
        <v>1</v>
      </c>
      <c r="D2" s="1" t="s">
        <v>2</v>
      </c>
      <c r="E2" s="1" t="s">
        <v>3</v>
      </c>
      <c r="F2" s="47" t="s">
        <v>524</v>
      </c>
      <c r="G2" s="47" t="s">
        <v>4</v>
      </c>
      <c r="H2" s="47" t="s">
        <v>517</v>
      </c>
      <c r="I2" s="47" t="s">
        <v>4</v>
      </c>
      <c r="J2" s="47" t="s">
        <v>518</v>
      </c>
      <c r="K2" s="47" t="s">
        <v>4</v>
      </c>
      <c r="L2" s="47" t="s">
        <v>519</v>
      </c>
      <c r="M2" s="47" t="s">
        <v>4</v>
      </c>
      <c r="N2" s="47" t="s">
        <v>520</v>
      </c>
      <c r="O2" s="47" t="s">
        <v>4</v>
      </c>
      <c r="P2" s="47" t="s">
        <v>521</v>
      </c>
      <c r="Q2" s="47" t="s">
        <v>4</v>
      </c>
      <c r="R2" s="47" t="s">
        <v>5</v>
      </c>
      <c r="S2" s="1" t="s">
        <v>4</v>
      </c>
    </row>
    <row r="3" spans="1:19" ht="45" x14ac:dyDescent="0.25">
      <c r="A3" s="3"/>
      <c r="B3" s="89" t="s">
        <v>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06"/>
      <c r="S3" s="4">
        <v>170</v>
      </c>
    </row>
    <row r="4" spans="1:19" ht="39.75" customHeight="1" x14ac:dyDescent="0.25">
      <c r="A4" s="102">
        <v>1</v>
      </c>
      <c r="B4" s="103" t="s">
        <v>542</v>
      </c>
      <c r="C4" s="107"/>
      <c r="D4" s="107"/>
      <c r="E4" s="107"/>
      <c r="F4" s="23">
        <f>SUM(F5:F7)</f>
        <v>100</v>
      </c>
      <c r="G4" s="23"/>
      <c r="H4" s="23">
        <f>SUM(H5:H7)</f>
        <v>115</v>
      </c>
      <c r="I4" s="23"/>
      <c r="J4" s="23">
        <f>SUM(J5:J7)</f>
        <v>100</v>
      </c>
      <c r="K4" s="23"/>
      <c r="L4" s="23">
        <f>SUM(L5:L7)</f>
        <v>43</v>
      </c>
      <c r="M4" s="23"/>
      <c r="N4" s="24">
        <f>SUM(N5:N7)</f>
        <v>780</v>
      </c>
      <c r="O4" s="24"/>
      <c r="P4" s="24">
        <f>SUM(P5:P7)</f>
        <v>43</v>
      </c>
      <c r="Q4" s="24"/>
      <c r="R4" s="24">
        <f>SUM(R5:R7)</f>
        <v>430</v>
      </c>
      <c r="S4" s="23"/>
    </row>
    <row r="5" spans="1:19" ht="15.75" hidden="1" customHeight="1" x14ac:dyDescent="0.25">
      <c r="A5" s="102"/>
      <c r="B5" s="103"/>
      <c r="C5" s="23">
        <v>2128</v>
      </c>
      <c r="D5" s="23">
        <v>1068</v>
      </c>
      <c r="E5" s="23">
        <v>1060</v>
      </c>
      <c r="F5" s="24">
        <v>35</v>
      </c>
      <c r="G5" s="23">
        <f>F5*300</f>
        <v>10500</v>
      </c>
      <c r="H5" s="23">
        <v>40</v>
      </c>
      <c r="I5" s="23">
        <f>H5*50</f>
        <v>2000</v>
      </c>
      <c r="J5" s="24">
        <v>35</v>
      </c>
      <c r="K5" s="23">
        <f>J5*150</f>
        <v>5250</v>
      </c>
      <c r="L5" s="23">
        <v>15</v>
      </c>
      <c r="M5" s="23">
        <f>L5*3000</f>
        <v>45000</v>
      </c>
      <c r="N5" s="24">
        <v>270</v>
      </c>
      <c r="O5" s="25">
        <f>N5*60</f>
        <v>16200</v>
      </c>
      <c r="P5" s="24">
        <v>15</v>
      </c>
      <c r="Q5" s="25">
        <f>P5*650</f>
        <v>9750</v>
      </c>
      <c r="R5" s="24">
        <v>150</v>
      </c>
      <c r="S5" s="23">
        <f>R5*170</f>
        <v>25500</v>
      </c>
    </row>
    <row r="6" spans="1:19" ht="15.75" hidden="1" customHeight="1" x14ac:dyDescent="0.25">
      <c r="A6" s="102"/>
      <c r="B6" s="103"/>
      <c r="C6" s="23">
        <v>1409</v>
      </c>
      <c r="D6" s="23">
        <v>720</v>
      </c>
      <c r="E6" s="23">
        <v>689</v>
      </c>
      <c r="F6" s="24">
        <v>30</v>
      </c>
      <c r="G6" s="23">
        <f t="shared" ref="G6:G75" si="0">F6*300</f>
        <v>9000</v>
      </c>
      <c r="H6" s="23">
        <v>35</v>
      </c>
      <c r="I6" s="23">
        <f t="shared" ref="I6:I75" si="1">H6*50</f>
        <v>1750</v>
      </c>
      <c r="J6" s="24">
        <v>30</v>
      </c>
      <c r="K6" s="23">
        <f t="shared" ref="K6:K75" si="2">J6*150</f>
        <v>4500</v>
      </c>
      <c r="L6" s="23">
        <v>13</v>
      </c>
      <c r="M6" s="23">
        <f t="shared" ref="M6:M75" si="3">L6*3000</f>
        <v>39000</v>
      </c>
      <c r="N6" s="24">
        <v>240</v>
      </c>
      <c r="O6" s="25">
        <f t="shared" ref="O6:O75" si="4">N6*60</f>
        <v>14400</v>
      </c>
      <c r="P6" s="24">
        <v>13</v>
      </c>
      <c r="Q6" s="25">
        <f t="shared" ref="Q6:Q75" si="5">P6*650</f>
        <v>8450</v>
      </c>
      <c r="R6" s="24">
        <v>130</v>
      </c>
      <c r="S6" s="23">
        <f t="shared" ref="S6:S75" si="6">R6*170</f>
        <v>22100</v>
      </c>
    </row>
    <row r="7" spans="1:19" ht="15.75" hidden="1" customHeight="1" x14ac:dyDescent="0.25">
      <c r="A7" s="102"/>
      <c r="B7" s="103"/>
      <c r="C7" s="23">
        <v>2231</v>
      </c>
      <c r="D7" s="23">
        <v>1149</v>
      </c>
      <c r="E7" s="23">
        <v>1082</v>
      </c>
      <c r="F7" s="24">
        <v>35</v>
      </c>
      <c r="G7" s="23">
        <f t="shared" si="0"/>
        <v>10500</v>
      </c>
      <c r="H7" s="23">
        <v>40</v>
      </c>
      <c r="I7" s="23">
        <f t="shared" si="1"/>
        <v>2000</v>
      </c>
      <c r="J7" s="24">
        <v>35</v>
      </c>
      <c r="K7" s="23">
        <f t="shared" si="2"/>
        <v>5250</v>
      </c>
      <c r="L7" s="23">
        <v>15</v>
      </c>
      <c r="M7" s="23">
        <f t="shared" si="3"/>
        <v>45000</v>
      </c>
      <c r="N7" s="24">
        <v>270</v>
      </c>
      <c r="O7" s="25">
        <f t="shared" si="4"/>
        <v>16200</v>
      </c>
      <c r="P7" s="24">
        <v>15</v>
      </c>
      <c r="Q7" s="25">
        <f t="shared" si="5"/>
        <v>9750</v>
      </c>
      <c r="R7" s="24">
        <v>150</v>
      </c>
      <c r="S7" s="23">
        <f t="shared" si="6"/>
        <v>25500</v>
      </c>
    </row>
    <row r="8" spans="1:19" ht="57" customHeight="1" x14ac:dyDescent="0.25">
      <c r="A8" s="102"/>
      <c r="B8" s="103"/>
      <c r="C8" s="23"/>
      <c r="D8" s="23"/>
      <c r="E8" s="23"/>
      <c r="F8" s="24" t="s">
        <v>559</v>
      </c>
      <c r="G8" s="23"/>
      <c r="H8" s="23" t="s">
        <v>543</v>
      </c>
      <c r="I8" s="23"/>
      <c r="J8" s="24" t="s">
        <v>703</v>
      </c>
      <c r="K8" s="23"/>
      <c r="L8" s="23" t="s">
        <v>544</v>
      </c>
      <c r="M8" s="23"/>
      <c r="N8" s="24" t="s">
        <v>700</v>
      </c>
      <c r="O8" s="25"/>
      <c r="P8" s="24" t="s">
        <v>567</v>
      </c>
      <c r="Q8" s="25"/>
      <c r="R8" s="24" t="s">
        <v>545</v>
      </c>
      <c r="S8" s="23"/>
    </row>
    <row r="9" spans="1:19" ht="36.75" customHeight="1" x14ac:dyDescent="0.25">
      <c r="A9" s="102">
        <v>2</v>
      </c>
      <c r="B9" s="103" t="s">
        <v>535</v>
      </c>
      <c r="C9" s="107"/>
      <c r="D9" s="107"/>
      <c r="E9" s="107"/>
      <c r="F9" s="24">
        <f>SUM(F10)</f>
        <v>35</v>
      </c>
      <c r="G9" s="23"/>
      <c r="H9" s="23">
        <f>SUM(H10)</f>
        <v>40</v>
      </c>
      <c r="I9" s="23"/>
      <c r="J9" s="24">
        <f>SUM(J10)</f>
        <v>35</v>
      </c>
      <c r="K9" s="23"/>
      <c r="L9" s="23">
        <f>SUM(L10)</f>
        <v>15</v>
      </c>
      <c r="M9" s="23"/>
      <c r="N9" s="24">
        <f>SUM(N10)</f>
        <v>270</v>
      </c>
      <c r="O9" s="25"/>
      <c r="P9" s="24">
        <f>SUM(P10)</f>
        <v>15</v>
      </c>
      <c r="Q9" s="25"/>
      <c r="R9" s="24">
        <f>SUM(R10)</f>
        <v>150</v>
      </c>
      <c r="S9" s="23"/>
    </row>
    <row r="10" spans="1:19" ht="15.75" hidden="1" customHeight="1" x14ac:dyDescent="0.25">
      <c r="A10" s="102"/>
      <c r="B10" s="103"/>
      <c r="C10" s="23">
        <v>2501</v>
      </c>
      <c r="D10" s="23">
        <v>1265</v>
      </c>
      <c r="E10" s="23">
        <v>1236</v>
      </c>
      <c r="F10" s="24">
        <v>35</v>
      </c>
      <c r="G10" s="23">
        <f t="shared" si="0"/>
        <v>10500</v>
      </c>
      <c r="H10" s="23">
        <v>40</v>
      </c>
      <c r="I10" s="23">
        <f t="shared" si="1"/>
        <v>2000</v>
      </c>
      <c r="J10" s="24">
        <v>35</v>
      </c>
      <c r="K10" s="23">
        <f t="shared" si="2"/>
        <v>5250</v>
      </c>
      <c r="L10" s="23">
        <v>15</v>
      </c>
      <c r="M10" s="23">
        <f t="shared" si="3"/>
        <v>45000</v>
      </c>
      <c r="N10" s="24">
        <v>270</v>
      </c>
      <c r="O10" s="25">
        <f t="shared" si="4"/>
        <v>16200</v>
      </c>
      <c r="P10" s="24">
        <v>15</v>
      </c>
      <c r="Q10" s="25">
        <f t="shared" si="5"/>
        <v>9750</v>
      </c>
      <c r="R10" s="24">
        <v>150</v>
      </c>
      <c r="S10" s="23">
        <f t="shared" si="6"/>
        <v>25500</v>
      </c>
    </row>
    <row r="11" spans="1:19" ht="59.25" customHeight="1" x14ac:dyDescent="0.25">
      <c r="A11" s="102"/>
      <c r="B11" s="103"/>
      <c r="C11" s="23"/>
      <c r="D11" s="23"/>
      <c r="E11" s="23"/>
      <c r="F11" s="24" t="s">
        <v>560</v>
      </c>
      <c r="G11" s="23"/>
      <c r="H11" s="23" t="s">
        <v>546</v>
      </c>
      <c r="I11" s="23"/>
      <c r="J11" s="24" t="s">
        <v>704</v>
      </c>
      <c r="K11" s="23"/>
      <c r="L11" s="23" t="s">
        <v>547</v>
      </c>
      <c r="M11" s="23"/>
      <c r="N11" s="24" t="s">
        <v>701</v>
      </c>
      <c r="O11" s="25"/>
      <c r="P11" s="24" t="s">
        <v>568</v>
      </c>
      <c r="Q11" s="25"/>
      <c r="R11" s="24" t="s">
        <v>548</v>
      </c>
      <c r="S11" s="23"/>
    </row>
    <row r="12" spans="1:19" ht="33.75" customHeight="1" x14ac:dyDescent="0.25">
      <c r="A12" s="102">
        <f>A9+1</f>
        <v>3</v>
      </c>
      <c r="B12" s="103" t="s">
        <v>702</v>
      </c>
      <c r="C12" s="107"/>
      <c r="D12" s="107"/>
      <c r="E12" s="107"/>
      <c r="F12" s="24">
        <f>SUM(F13:F15)</f>
        <v>95</v>
      </c>
      <c r="G12" s="23"/>
      <c r="H12" s="23">
        <f>SUM(H13:H15)</f>
        <v>110</v>
      </c>
      <c r="I12" s="23"/>
      <c r="J12" s="24">
        <f>SUM(J13:J15)</f>
        <v>95</v>
      </c>
      <c r="K12" s="23"/>
      <c r="L12" s="23">
        <f>SUM(L13:L15)</f>
        <v>41</v>
      </c>
      <c r="M12" s="23"/>
      <c r="N12" s="24">
        <f>SUM(N13:N15)</f>
        <v>750</v>
      </c>
      <c r="O12" s="25"/>
      <c r="P12" s="24">
        <f>SUM(P13:P15)</f>
        <v>41</v>
      </c>
      <c r="Q12" s="25"/>
      <c r="R12" s="24">
        <f>SUM(R13:R15)</f>
        <v>410</v>
      </c>
      <c r="S12" s="23"/>
    </row>
    <row r="13" spans="1:19" ht="15.75" hidden="1" customHeight="1" x14ac:dyDescent="0.25">
      <c r="A13" s="102"/>
      <c r="B13" s="103"/>
      <c r="C13" s="23">
        <v>1799</v>
      </c>
      <c r="D13" s="23">
        <v>957</v>
      </c>
      <c r="E13" s="23">
        <v>842</v>
      </c>
      <c r="F13" s="24">
        <v>35</v>
      </c>
      <c r="G13" s="23">
        <f t="shared" si="0"/>
        <v>10500</v>
      </c>
      <c r="H13" s="23">
        <v>40</v>
      </c>
      <c r="I13" s="23">
        <f t="shared" si="1"/>
        <v>2000</v>
      </c>
      <c r="J13" s="24">
        <v>35</v>
      </c>
      <c r="K13" s="23">
        <f t="shared" si="2"/>
        <v>5250</v>
      </c>
      <c r="L13" s="23">
        <v>15</v>
      </c>
      <c r="M13" s="23">
        <f t="shared" si="3"/>
        <v>45000</v>
      </c>
      <c r="N13" s="24">
        <v>270</v>
      </c>
      <c r="O13" s="25">
        <f t="shared" si="4"/>
        <v>16200</v>
      </c>
      <c r="P13" s="24">
        <v>15</v>
      </c>
      <c r="Q13" s="25">
        <f t="shared" si="5"/>
        <v>9750</v>
      </c>
      <c r="R13" s="24">
        <v>150</v>
      </c>
      <c r="S13" s="23">
        <f t="shared" si="6"/>
        <v>25500</v>
      </c>
    </row>
    <row r="14" spans="1:19" ht="15.75" hidden="1" customHeight="1" x14ac:dyDescent="0.25">
      <c r="A14" s="102"/>
      <c r="B14" s="103"/>
      <c r="C14" s="23">
        <v>1853</v>
      </c>
      <c r="D14" s="23">
        <v>927</v>
      </c>
      <c r="E14" s="23">
        <v>926</v>
      </c>
      <c r="F14" s="24">
        <v>35</v>
      </c>
      <c r="G14" s="23">
        <f t="shared" si="0"/>
        <v>10500</v>
      </c>
      <c r="H14" s="23">
        <v>40</v>
      </c>
      <c r="I14" s="23">
        <f t="shared" si="1"/>
        <v>2000</v>
      </c>
      <c r="J14" s="24">
        <v>35</v>
      </c>
      <c r="K14" s="23">
        <f t="shared" si="2"/>
        <v>5250</v>
      </c>
      <c r="L14" s="23">
        <v>15</v>
      </c>
      <c r="M14" s="23">
        <f t="shared" si="3"/>
        <v>45000</v>
      </c>
      <c r="N14" s="24">
        <v>270</v>
      </c>
      <c r="O14" s="25">
        <f t="shared" si="4"/>
        <v>16200</v>
      </c>
      <c r="P14" s="24">
        <v>15</v>
      </c>
      <c r="Q14" s="25">
        <f t="shared" si="5"/>
        <v>9750</v>
      </c>
      <c r="R14" s="24">
        <v>150</v>
      </c>
      <c r="S14" s="23">
        <f t="shared" si="6"/>
        <v>25500</v>
      </c>
    </row>
    <row r="15" spans="1:19" ht="84.75" hidden="1" customHeight="1" x14ac:dyDescent="0.25">
      <c r="A15" s="102"/>
      <c r="B15" s="103"/>
      <c r="C15" s="23">
        <v>850</v>
      </c>
      <c r="D15" s="23">
        <v>417</v>
      </c>
      <c r="E15" s="23">
        <v>433</v>
      </c>
      <c r="F15" s="24">
        <v>25</v>
      </c>
      <c r="G15" s="23">
        <f t="shared" si="0"/>
        <v>7500</v>
      </c>
      <c r="H15" s="23">
        <v>30</v>
      </c>
      <c r="I15" s="23">
        <f t="shared" si="1"/>
        <v>1500</v>
      </c>
      <c r="J15" s="24">
        <v>25</v>
      </c>
      <c r="K15" s="23">
        <f t="shared" si="2"/>
        <v>3750</v>
      </c>
      <c r="L15" s="23">
        <v>11</v>
      </c>
      <c r="M15" s="23">
        <f t="shared" si="3"/>
        <v>33000</v>
      </c>
      <c r="N15" s="24">
        <v>210</v>
      </c>
      <c r="O15" s="25">
        <f t="shared" si="4"/>
        <v>12600</v>
      </c>
      <c r="P15" s="24">
        <v>11</v>
      </c>
      <c r="Q15" s="25">
        <f t="shared" si="5"/>
        <v>7150</v>
      </c>
      <c r="R15" s="24">
        <v>110</v>
      </c>
      <c r="S15" s="23">
        <f t="shared" si="6"/>
        <v>18700</v>
      </c>
    </row>
    <row r="16" spans="1:19" ht="59.25" customHeight="1" x14ac:dyDescent="0.25">
      <c r="A16" s="102"/>
      <c r="B16" s="103"/>
      <c r="C16" s="23"/>
      <c r="D16" s="23"/>
      <c r="E16" s="23"/>
      <c r="F16" s="24" t="s">
        <v>561</v>
      </c>
      <c r="G16" s="23"/>
      <c r="H16" s="23" t="s">
        <v>549</v>
      </c>
      <c r="I16" s="23"/>
      <c r="J16" s="24" t="s">
        <v>598</v>
      </c>
      <c r="K16" s="23"/>
      <c r="L16" s="23" t="s">
        <v>595</v>
      </c>
      <c r="M16" s="23"/>
      <c r="N16" s="24" t="s">
        <v>550</v>
      </c>
      <c r="O16" s="25"/>
      <c r="P16" s="24" t="s">
        <v>551</v>
      </c>
      <c r="Q16" s="25"/>
      <c r="R16" s="24" t="s">
        <v>552</v>
      </c>
      <c r="S16" s="23"/>
    </row>
    <row r="17" spans="1:19" ht="32.25" customHeight="1" x14ac:dyDescent="0.25">
      <c r="A17" s="102">
        <v>4</v>
      </c>
      <c r="B17" s="103" t="s">
        <v>553</v>
      </c>
      <c r="C17" s="107"/>
      <c r="D17" s="107"/>
      <c r="E17" s="107"/>
      <c r="F17" s="24">
        <f>SUM(F19:F20)</f>
        <v>55</v>
      </c>
      <c r="G17" s="23"/>
      <c r="H17" s="23">
        <f>SUM(H19:H20)</f>
        <v>65</v>
      </c>
      <c r="I17" s="23"/>
      <c r="J17" s="24">
        <f>SUM(J19:J20)</f>
        <v>55</v>
      </c>
      <c r="K17" s="23"/>
      <c r="L17" s="23">
        <f>SUM(L19:L20)</f>
        <v>24</v>
      </c>
      <c r="M17" s="23"/>
      <c r="N17" s="24">
        <f>SUM(N19:N20)</f>
        <v>450</v>
      </c>
      <c r="O17" s="25"/>
      <c r="P17" s="24">
        <f>SUM(P19:P20)</f>
        <v>24</v>
      </c>
      <c r="Q17" s="25"/>
      <c r="R17" s="24">
        <f>SUM(R19:R20)</f>
        <v>240</v>
      </c>
      <c r="S17" s="23"/>
    </row>
    <row r="18" spans="1:19" ht="56.25" customHeight="1" x14ac:dyDescent="0.25">
      <c r="A18" s="102"/>
      <c r="B18" s="103"/>
      <c r="C18" s="23"/>
      <c r="D18" s="23"/>
      <c r="E18" s="23"/>
      <c r="F18" s="24" t="s">
        <v>562</v>
      </c>
      <c r="G18" s="23"/>
      <c r="H18" s="23" t="s">
        <v>554</v>
      </c>
      <c r="I18" s="23"/>
      <c r="J18" s="24" t="s">
        <v>705</v>
      </c>
      <c r="K18" s="23"/>
      <c r="L18" s="23" t="s">
        <v>555</v>
      </c>
      <c r="M18" s="23"/>
      <c r="N18" s="24" t="s">
        <v>556</v>
      </c>
      <c r="O18" s="25"/>
      <c r="P18" s="24" t="s">
        <v>569</v>
      </c>
      <c r="Q18" s="25"/>
      <c r="R18" s="24" t="s">
        <v>557</v>
      </c>
      <c r="S18" s="23"/>
    </row>
    <row r="19" spans="1:19" ht="111.75" hidden="1" customHeight="1" x14ac:dyDescent="0.25">
      <c r="A19" s="24">
        <f>A15+1</f>
        <v>1</v>
      </c>
      <c r="B19" s="23" t="s">
        <v>18</v>
      </c>
      <c r="C19" s="23">
        <v>827</v>
      </c>
      <c r="D19" s="23">
        <v>434</v>
      </c>
      <c r="E19" s="23">
        <v>393</v>
      </c>
      <c r="F19" s="24">
        <v>25</v>
      </c>
      <c r="G19" s="23">
        <f t="shared" si="0"/>
        <v>7500</v>
      </c>
      <c r="H19" s="23">
        <v>30</v>
      </c>
      <c r="I19" s="23">
        <f t="shared" si="1"/>
        <v>1500</v>
      </c>
      <c r="J19" s="24">
        <v>25</v>
      </c>
      <c r="K19" s="23">
        <f t="shared" si="2"/>
        <v>3750</v>
      </c>
      <c r="L19" s="23">
        <v>11</v>
      </c>
      <c r="M19" s="23">
        <f t="shared" si="3"/>
        <v>33000</v>
      </c>
      <c r="N19" s="24">
        <v>210</v>
      </c>
      <c r="O19" s="25">
        <f t="shared" si="4"/>
        <v>12600</v>
      </c>
      <c r="P19" s="24">
        <v>11</v>
      </c>
      <c r="Q19" s="25">
        <f t="shared" si="5"/>
        <v>7150</v>
      </c>
      <c r="R19" s="24">
        <v>110</v>
      </c>
      <c r="S19" s="23">
        <f t="shared" si="6"/>
        <v>18700</v>
      </c>
    </row>
    <row r="20" spans="1:19" ht="0.75" customHeight="1" x14ac:dyDescent="0.25">
      <c r="A20" s="24">
        <f t="shared" ref="A20:A81" si="7">A19+1</f>
        <v>2</v>
      </c>
      <c r="B20" s="23" t="s">
        <v>19</v>
      </c>
      <c r="C20" s="23">
        <v>1299</v>
      </c>
      <c r="D20" s="23">
        <v>661</v>
      </c>
      <c r="E20" s="23">
        <v>638</v>
      </c>
      <c r="F20" s="24">
        <v>30</v>
      </c>
      <c r="G20" s="23">
        <f t="shared" si="0"/>
        <v>9000</v>
      </c>
      <c r="H20" s="23">
        <v>35</v>
      </c>
      <c r="I20" s="23">
        <f t="shared" si="1"/>
        <v>1750</v>
      </c>
      <c r="J20" s="24">
        <v>30</v>
      </c>
      <c r="K20" s="23">
        <f t="shared" si="2"/>
        <v>4500</v>
      </c>
      <c r="L20" s="23">
        <v>13</v>
      </c>
      <c r="M20" s="23">
        <f t="shared" si="3"/>
        <v>39000</v>
      </c>
      <c r="N20" s="24">
        <v>240</v>
      </c>
      <c r="O20" s="25">
        <f t="shared" si="4"/>
        <v>14400</v>
      </c>
      <c r="P20" s="24">
        <v>13</v>
      </c>
      <c r="Q20" s="25">
        <f t="shared" si="5"/>
        <v>8450</v>
      </c>
      <c r="R20" s="24">
        <v>130</v>
      </c>
      <c r="S20" s="23">
        <f t="shared" si="6"/>
        <v>22100</v>
      </c>
    </row>
    <row r="21" spans="1:19" ht="0.75" customHeight="1" x14ac:dyDescent="0.25">
      <c r="A21" s="24"/>
      <c r="B21" s="23"/>
      <c r="C21" s="23"/>
      <c r="D21" s="23"/>
      <c r="E21" s="23"/>
      <c r="F21" s="24"/>
      <c r="G21" s="23"/>
      <c r="H21" s="23"/>
      <c r="I21" s="23"/>
      <c r="J21" s="24"/>
      <c r="K21" s="23"/>
      <c r="L21" s="23"/>
      <c r="M21" s="23"/>
      <c r="N21" s="24"/>
      <c r="O21" s="25"/>
      <c r="P21" s="24"/>
      <c r="Q21" s="25"/>
      <c r="R21" s="24"/>
      <c r="S21" s="23"/>
    </row>
    <row r="22" spans="1:19" ht="26.25" customHeight="1" x14ac:dyDescent="0.25">
      <c r="A22" s="24"/>
      <c r="B22" s="22" t="s">
        <v>20</v>
      </c>
      <c r="C22" s="26"/>
      <c r="D22" s="26"/>
      <c r="E22" s="26"/>
      <c r="F22" s="22">
        <f>F4+F9+F12+F17</f>
        <v>285</v>
      </c>
      <c r="G22" s="26"/>
      <c r="H22" s="26">
        <f>H4+H9+H12+H17</f>
        <v>330</v>
      </c>
      <c r="I22" s="26"/>
      <c r="J22" s="22">
        <f>J4+J9+J12+J17</f>
        <v>285</v>
      </c>
      <c r="K22" s="26"/>
      <c r="L22" s="26">
        <f>L4+L9+L12+L17</f>
        <v>123</v>
      </c>
      <c r="M22" s="26"/>
      <c r="N22" s="22">
        <f>N4+N9+N12+N17</f>
        <v>2250</v>
      </c>
      <c r="O22" s="27"/>
      <c r="P22" s="22">
        <f>P4+P9+P12+P17</f>
        <v>123</v>
      </c>
      <c r="Q22" s="27"/>
      <c r="R22" s="22">
        <f>R4+R9+R12+R17</f>
        <v>1230</v>
      </c>
      <c r="S22" s="23"/>
    </row>
    <row r="23" spans="1:19" ht="0.75" customHeight="1" x14ac:dyDescent="0.25">
      <c r="A23" s="24"/>
      <c r="B23" s="23"/>
      <c r="C23" s="23"/>
      <c r="D23" s="23"/>
      <c r="E23" s="23"/>
      <c r="F23" s="24"/>
      <c r="G23" s="23"/>
      <c r="H23" s="23"/>
      <c r="I23" s="23"/>
      <c r="J23" s="24"/>
      <c r="K23" s="23"/>
      <c r="L23" s="23"/>
      <c r="M23" s="23"/>
      <c r="N23" s="24"/>
      <c r="O23" s="25"/>
      <c r="P23" s="24"/>
      <c r="Q23" s="25"/>
      <c r="R23" s="24"/>
      <c r="S23" s="23"/>
    </row>
    <row r="24" spans="1:19" ht="18.75" hidden="1" x14ac:dyDescent="0.25">
      <c r="A24" s="24"/>
      <c r="B24" s="108" t="s">
        <v>21</v>
      </c>
      <c r="C24" s="108"/>
      <c r="D24" s="108"/>
      <c r="E24" s="108"/>
      <c r="F24" s="23"/>
      <c r="G24" s="23"/>
      <c r="H24" s="23"/>
      <c r="I24" s="23"/>
      <c r="J24" s="24"/>
      <c r="K24" s="23"/>
      <c r="L24" s="23"/>
      <c r="M24" s="23"/>
      <c r="N24" s="24"/>
      <c r="O24" s="25"/>
      <c r="P24" s="24"/>
      <c r="Q24" s="25"/>
      <c r="R24" s="24"/>
      <c r="S24" s="23"/>
    </row>
    <row r="25" spans="1:19" ht="18.75" hidden="1" x14ac:dyDescent="0.25">
      <c r="A25" s="24"/>
      <c r="B25" s="31" t="s">
        <v>22</v>
      </c>
      <c r="C25" s="107"/>
      <c r="D25" s="107"/>
      <c r="E25" s="107"/>
      <c r="F25" s="23">
        <f>SUM(F26:F39)</f>
        <v>160</v>
      </c>
      <c r="G25" s="23"/>
      <c r="H25" s="23">
        <f>SUM(H26:H39)</f>
        <v>230</v>
      </c>
      <c r="I25" s="23"/>
      <c r="J25" s="24">
        <f>SUM(J26:J39)</f>
        <v>160</v>
      </c>
      <c r="K25" s="23"/>
      <c r="L25" s="23">
        <f>SUM(L26:L39)</f>
        <v>78</v>
      </c>
      <c r="M25" s="23"/>
      <c r="N25" s="24">
        <f>SUM(N26:N39)</f>
        <v>1910</v>
      </c>
      <c r="O25" s="25"/>
      <c r="P25" s="24">
        <f>SUM(P26:P39)</f>
        <v>78</v>
      </c>
      <c r="Q25" s="25"/>
      <c r="R25" s="24">
        <f>SUM(R26:R39)</f>
        <v>780</v>
      </c>
      <c r="S25" s="23"/>
    </row>
    <row r="26" spans="1:19" ht="18.75" hidden="1" x14ac:dyDescent="0.25">
      <c r="A26" s="24">
        <f>A20+1</f>
        <v>3</v>
      </c>
      <c r="B26" s="23" t="s">
        <v>23</v>
      </c>
      <c r="C26" s="23">
        <v>866</v>
      </c>
      <c r="D26" s="23">
        <v>428</v>
      </c>
      <c r="E26" s="24">
        <v>438</v>
      </c>
      <c r="F26" s="24">
        <v>25</v>
      </c>
      <c r="G26" s="23">
        <f t="shared" si="0"/>
        <v>7500</v>
      </c>
      <c r="H26" s="23">
        <v>30</v>
      </c>
      <c r="I26" s="23">
        <f t="shared" si="1"/>
        <v>1500</v>
      </c>
      <c r="J26" s="24">
        <v>25</v>
      </c>
      <c r="K26" s="23">
        <f t="shared" si="2"/>
        <v>3750</v>
      </c>
      <c r="L26" s="23">
        <v>11</v>
      </c>
      <c r="M26" s="23">
        <f t="shared" si="3"/>
        <v>33000</v>
      </c>
      <c r="N26" s="24">
        <v>210</v>
      </c>
      <c r="O26" s="25">
        <f t="shared" si="4"/>
        <v>12600</v>
      </c>
      <c r="P26" s="24">
        <v>11</v>
      </c>
      <c r="Q26" s="25">
        <f t="shared" si="5"/>
        <v>7150</v>
      </c>
      <c r="R26" s="24">
        <v>110</v>
      </c>
      <c r="S26" s="23">
        <f t="shared" si="6"/>
        <v>18700</v>
      </c>
    </row>
    <row r="27" spans="1:19" ht="18.75" hidden="1" x14ac:dyDescent="0.25">
      <c r="A27" s="24">
        <f t="shared" si="7"/>
        <v>4</v>
      </c>
      <c r="B27" s="23" t="s">
        <v>24</v>
      </c>
      <c r="C27" s="23">
        <v>249</v>
      </c>
      <c r="D27" s="23">
        <v>113</v>
      </c>
      <c r="E27" s="23">
        <v>136</v>
      </c>
      <c r="F27" s="23">
        <v>10</v>
      </c>
      <c r="G27" s="23">
        <f t="shared" si="0"/>
        <v>3000</v>
      </c>
      <c r="H27" s="23">
        <v>15</v>
      </c>
      <c r="I27" s="23">
        <f t="shared" si="1"/>
        <v>750</v>
      </c>
      <c r="J27" s="23">
        <v>10</v>
      </c>
      <c r="K27" s="23">
        <f t="shared" si="2"/>
        <v>1500</v>
      </c>
      <c r="L27" s="23">
        <v>5</v>
      </c>
      <c r="M27" s="23">
        <f t="shared" si="3"/>
        <v>15000</v>
      </c>
      <c r="N27" s="24">
        <v>130</v>
      </c>
      <c r="O27" s="25">
        <f t="shared" si="4"/>
        <v>7800</v>
      </c>
      <c r="P27" s="24">
        <v>5</v>
      </c>
      <c r="Q27" s="25">
        <f t="shared" si="5"/>
        <v>3250</v>
      </c>
      <c r="R27" s="24">
        <v>50</v>
      </c>
      <c r="S27" s="23">
        <f t="shared" si="6"/>
        <v>8500</v>
      </c>
    </row>
    <row r="28" spans="1:19" ht="37.5" hidden="1" x14ac:dyDescent="0.25">
      <c r="A28" s="24">
        <f t="shared" si="7"/>
        <v>5</v>
      </c>
      <c r="B28" s="23" t="s">
        <v>25</v>
      </c>
      <c r="C28" s="23">
        <v>305</v>
      </c>
      <c r="D28" s="23">
        <v>129</v>
      </c>
      <c r="E28" s="24">
        <v>176</v>
      </c>
      <c r="F28" s="24">
        <v>15</v>
      </c>
      <c r="G28" s="23">
        <f t="shared" si="0"/>
        <v>4500</v>
      </c>
      <c r="H28" s="23">
        <v>20</v>
      </c>
      <c r="I28" s="23">
        <f t="shared" si="1"/>
        <v>1000</v>
      </c>
      <c r="J28" s="24">
        <v>15</v>
      </c>
      <c r="K28" s="23">
        <f t="shared" si="2"/>
        <v>2250</v>
      </c>
      <c r="L28" s="23">
        <v>7</v>
      </c>
      <c r="M28" s="23">
        <f t="shared" si="3"/>
        <v>21000</v>
      </c>
      <c r="N28" s="24">
        <v>150</v>
      </c>
      <c r="O28" s="25">
        <f t="shared" si="4"/>
        <v>9000</v>
      </c>
      <c r="P28" s="24">
        <v>7</v>
      </c>
      <c r="Q28" s="25">
        <f t="shared" si="5"/>
        <v>4550</v>
      </c>
      <c r="R28" s="24">
        <v>70</v>
      </c>
      <c r="S28" s="23">
        <f t="shared" si="6"/>
        <v>11900</v>
      </c>
    </row>
    <row r="29" spans="1:19" ht="18.75" hidden="1" x14ac:dyDescent="0.25">
      <c r="A29" s="24">
        <f t="shared" si="7"/>
        <v>6</v>
      </c>
      <c r="B29" s="23" t="s">
        <v>26</v>
      </c>
      <c r="C29" s="23">
        <v>150</v>
      </c>
      <c r="D29" s="23">
        <v>77</v>
      </c>
      <c r="E29" s="23">
        <v>73</v>
      </c>
      <c r="F29" s="23">
        <v>10</v>
      </c>
      <c r="G29" s="23">
        <f t="shared" si="0"/>
        <v>3000</v>
      </c>
      <c r="H29" s="23">
        <v>15</v>
      </c>
      <c r="I29" s="23">
        <f t="shared" si="1"/>
        <v>750</v>
      </c>
      <c r="J29" s="23">
        <v>10</v>
      </c>
      <c r="K29" s="23">
        <f t="shared" si="2"/>
        <v>1500</v>
      </c>
      <c r="L29" s="23">
        <v>5</v>
      </c>
      <c r="M29" s="23">
        <f t="shared" si="3"/>
        <v>15000</v>
      </c>
      <c r="N29" s="24">
        <v>130</v>
      </c>
      <c r="O29" s="25">
        <f t="shared" si="4"/>
        <v>7800</v>
      </c>
      <c r="P29" s="24">
        <v>5</v>
      </c>
      <c r="Q29" s="25">
        <f t="shared" si="5"/>
        <v>3250</v>
      </c>
      <c r="R29" s="24">
        <v>50</v>
      </c>
      <c r="S29" s="23">
        <f t="shared" si="6"/>
        <v>8500</v>
      </c>
    </row>
    <row r="30" spans="1:19" ht="18.75" hidden="1" x14ac:dyDescent="0.25">
      <c r="A30" s="24">
        <f t="shared" si="7"/>
        <v>7</v>
      </c>
      <c r="B30" s="23" t="s">
        <v>27</v>
      </c>
      <c r="C30" s="23">
        <v>234</v>
      </c>
      <c r="D30" s="23">
        <v>128</v>
      </c>
      <c r="E30" s="24">
        <v>106</v>
      </c>
      <c r="F30" s="23">
        <v>10</v>
      </c>
      <c r="G30" s="23">
        <f t="shared" si="0"/>
        <v>3000</v>
      </c>
      <c r="H30" s="23">
        <v>15</v>
      </c>
      <c r="I30" s="23">
        <f t="shared" si="1"/>
        <v>750</v>
      </c>
      <c r="J30" s="23">
        <v>10</v>
      </c>
      <c r="K30" s="23">
        <f t="shared" si="2"/>
        <v>1500</v>
      </c>
      <c r="L30" s="23">
        <v>5</v>
      </c>
      <c r="M30" s="23">
        <f t="shared" si="3"/>
        <v>15000</v>
      </c>
      <c r="N30" s="24">
        <v>130</v>
      </c>
      <c r="O30" s="25">
        <f t="shared" si="4"/>
        <v>7800</v>
      </c>
      <c r="P30" s="24">
        <v>5</v>
      </c>
      <c r="Q30" s="25">
        <f t="shared" si="5"/>
        <v>3250</v>
      </c>
      <c r="R30" s="24">
        <v>50</v>
      </c>
      <c r="S30" s="23">
        <f t="shared" si="6"/>
        <v>8500</v>
      </c>
    </row>
    <row r="31" spans="1:19" ht="18.75" hidden="1" x14ac:dyDescent="0.25">
      <c r="A31" s="24">
        <f t="shared" si="7"/>
        <v>8</v>
      </c>
      <c r="B31" s="23" t="s">
        <v>28</v>
      </c>
      <c r="C31" s="23">
        <v>188</v>
      </c>
      <c r="D31" s="23">
        <v>91</v>
      </c>
      <c r="E31" s="24">
        <v>97</v>
      </c>
      <c r="F31" s="23">
        <v>10</v>
      </c>
      <c r="G31" s="23">
        <f t="shared" si="0"/>
        <v>3000</v>
      </c>
      <c r="H31" s="23">
        <v>15</v>
      </c>
      <c r="I31" s="23">
        <f t="shared" si="1"/>
        <v>750</v>
      </c>
      <c r="J31" s="23">
        <v>10</v>
      </c>
      <c r="K31" s="23">
        <f t="shared" si="2"/>
        <v>1500</v>
      </c>
      <c r="L31" s="23">
        <v>5</v>
      </c>
      <c r="M31" s="23">
        <f t="shared" si="3"/>
        <v>15000</v>
      </c>
      <c r="N31" s="24">
        <v>130</v>
      </c>
      <c r="O31" s="25">
        <f t="shared" si="4"/>
        <v>7800</v>
      </c>
      <c r="P31" s="24">
        <v>5</v>
      </c>
      <c r="Q31" s="25">
        <f t="shared" si="5"/>
        <v>3250</v>
      </c>
      <c r="R31" s="24">
        <v>50</v>
      </c>
      <c r="S31" s="23">
        <f t="shared" si="6"/>
        <v>8500</v>
      </c>
    </row>
    <row r="32" spans="1:19" ht="18.75" hidden="1" x14ac:dyDescent="0.25">
      <c r="A32" s="24">
        <f t="shared" si="7"/>
        <v>9</v>
      </c>
      <c r="B32" s="23" t="s">
        <v>29</v>
      </c>
      <c r="C32" s="23">
        <v>238</v>
      </c>
      <c r="D32" s="23">
        <v>125</v>
      </c>
      <c r="E32" s="23">
        <v>113</v>
      </c>
      <c r="F32" s="23">
        <v>10</v>
      </c>
      <c r="G32" s="23">
        <f t="shared" si="0"/>
        <v>3000</v>
      </c>
      <c r="H32" s="23">
        <v>15</v>
      </c>
      <c r="I32" s="23">
        <f t="shared" si="1"/>
        <v>750</v>
      </c>
      <c r="J32" s="23">
        <v>10</v>
      </c>
      <c r="K32" s="23">
        <f t="shared" si="2"/>
        <v>1500</v>
      </c>
      <c r="L32" s="23">
        <v>5</v>
      </c>
      <c r="M32" s="23">
        <f t="shared" si="3"/>
        <v>15000</v>
      </c>
      <c r="N32" s="24">
        <v>130</v>
      </c>
      <c r="O32" s="25">
        <f t="shared" si="4"/>
        <v>7800</v>
      </c>
      <c r="P32" s="24">
        <v>5</v>
      </c>
      <c r="Q32" s="25">
        <f t="shared" si="5"/>
        <v>3250</v>
      </c>
      <c r="R32" s="24">
        <v>50</v>
      </c>
      <c r="S32" s="23">
        <f t="shared" si="6"/>
        <v>8500</v>
      </c>
    </row>
    <row r="33" spans="1:19" ht="18.75" hidden="1" x14ac:dyDescent="0.25">
      <c r="A33" s="24">
        <f t="shared" si="7"/>
        <v>10</v>
      </c>
      <c r="B33" s="23" t="s">
        <v>30</v>
      </c>
      <c r="C33" s="23">
        <v>158</v>
      </c>
      <c r="D33" s="23">
        <v>81</v>
      </c>
      <c r="E33" s="24">
        <v>77</v>
      </c>
      <c r="F33" s="23">
        <v>10</v>
      </c>
      <c r="G33" s="23">
        <f t="shared" si="0"/>
        <v>3000</v>
      </c>
      <c r="H33" s="23">
        <v>15</v>
      </c>
      <c r="I33" s="23">
        <f t="shared" si="1"/>
        <v>750</v>
      </c>
      <c r="J33" s="23">
        <v>10</v>
      </c>
      <c r="K33" s="23">
        <f t="shared" si="2"/>
        <v>1500</v>
      </c>
      <c r="L33" s="23">
        <v>5</v>
      </c>
      <c r="M33" s="23">
        <f t="shared" si="3"/>
        <v>15000</v>
      </c>
      <c r="N33" s="24">
        <v>130</v>
      </c>
      <c r="O33" s="25">
        <f t="shared" si="4"/>
        <v>7800</v>
      </c>
      <c r="P33" s="24">
        <v>5</v>
      </c>
      <c r="Q33" s="25">
        <f t="shared" si="5"/>
        <v>3250</v>
      </c>
      <c r="R33" s="24">
        <v>50</v>
      </c>
      <c r="S33" s="23">
        <f t="shared" si="6"/>
        <v>8500</v>
      </c>
    </row>
    <row r="34" spans="1:19" ht="18.75" hidden="1" x14ac:dyDescent="0.25">
      <c r="A34" s="24">
        <f t="shared" si="7"/>
        <v>11</v>
      </c>
      <c r="B34" s="23" t="s">
        <v>31</v>
      </c>
      <c r="C34" s="23">
        <v>186</v>
      </c>
      <c r="D34" s="23">
        <v>76</v>
      </c>
      <c r="E34" s="23">
        <v>110</v>
      </c>
      <c r="F34" s="23">
        <v>10</v>
      </c>
      <c r="G34" s="23">
        <f t="shared" si="0"/>
        <v>3000</v>
      </c>
      <c r="H34" s="23">
        <v>15</v>
      </c>
      <c r="I34" s="23">
        <f t="shared" si="1"/>
        <v>750</v>
      </c>
      <c r="J34" s="23">
        <v>10</v>
      </c>
      <c r="K34" s="23">
        <f t="shared" si="2"/>
        <v>1500</v>
      </c>
      <c r="L34" s="23">
        <v>5</v>
      </c>
      <c r="M34" s="23">
        <f t="shared" si="3"/>
        <v>15000</v>
      </c>
      <c r="N34" s="24">
        <v>130</v>
      </c>
      <c r="O34" s="25">
        <f t="shared" si="4"/>
        <v>7800</v>
      </c>
      <c r="P34" s="24">
        <v>5</v>
      </c>
      <c r="Q34" s="25">
        <f t="shared" si="5"/>
        <v>3250</v>
      </c>
      <c r="R34" s="24">
        <v>50</v>
      </c>
      <c r="S34" s="23">
        <f t="shared" si="6"/>
        <v>8500</v>
      </c>
    </row>
    <row r="35" spans="1:19" ht="18.75" hidden="1" x14ac:dyDescent="0.25">
      <c r="A35" s="24">
        <f t="shared" si="7"/>
        <v>12</v>
      </c>
      <c r="B35" s="23" t="s">
        <v>32</v>
      </c>
      <c r="C35" s="23">
        <v>64</v>
      </c>
      <c r="D35" s="23">
        <v>31</v>
      </c>
      <c r="E35" s="24">
        <v>33</v>
      </c>
      <c r="F35" s="24">
        <v>5</v>
      </c>
      <c r="G35" s="23">
        <f t="shared" si="0"/>
        <v>1500</v>
      </c>
      <c r="H35" s="23">
        <v>10</v>
      </c>
      <c r="I35" s="23">
        <f t="shared" si="1"/>
        <v>500</v>
      </c>
      <c r="J35" s="24">
        <v>5</v>
      </c>
      <c r="K35" s="23">
        <f t="shared" si="2"/>
        <v>750</v>
      </c>
      <c r="L35" s="23">
        <v>3</v>
      </c>
      <c r="M35" s="23">
        <f t="shared" si="3"/>
        <v>9000</v>
      </c>
      <c r="N35" s="24">
        <v>100</v>
      </c>
      <c r="O35" s="25">
        <f t="shared" si="4"/>
        <v>6000</v>
      </c>
      <c r="P35" s="24">
        <v>3</v>
      </c>
      <c r="Q35" s="25">
        <f t="shared" si="5"/>
        <v>1950</v>
      </c>
      <c r="R35" s="24">
        <v>30</v>
      </c>
      <c r="S35" s="23">
        <f t="shared" si="6"/>
        <v>5100</v>
      </c>
    </row>
    <row r="36" spans="1:19" ht="18.75" hidden="1" x14ac:dyDescent="0.25">
      <c r="A36" s="24">
        <f t="shared" si="7"/>
        <v>13</v>
      </c>
      <c r="B36" s="23" t="s">
        <v>33</v>
      </c>
      <c r="C36" s="23">
        <v>130</v>
      </c>
      <c r="D36" s="23">
        <v>74</v>
      </c>
      <c r="E36" s="24">
        <v>56</v>
      </c>
      <c r="F36" s="23">
        <v>10</v>
      </c>
      <c r="G36" s="23">
        <f t="shared" si="0"/>
        <v>3000</v>
      </c>
      <c r="H36" s="23">
        <v>15</v>
      </c>
      <c r="I36" s="23">
        <f t="shared" si="1"/>
        <v>750</v>
      </c>
      <c r="J36" s="23">
        <v>10</v>
      </c>
      <c r="K36" s="23">
        <f t="shared" si="2"/>
        <v>1500</v>
      </c>
      <c r="L36" s="23">
        <v>5</v>
      </c>
      <c r="M36" s="23">
        <f t="shared" si="3"/>
        <v>15000</v>
      </c>
      <c r="N36" s="24">
        <v>130</v>
      </c>
      <c r="O36" s="25">
        <f t="shared" si="4"/>
        <v>7800</v>
      </c>
      <c r="P36" s="24">
        <v>5</v>
      </c>
      <c r="Q36" s="25">
        <f t="shared" si="5"/>
        <v>3250</v>
      </c>
      <c r="R36" s="24">
        <v>50</v>
      </c>
      <c r="S36" s="23">
        <f t="shared" si="6"/>
        <v>8500</v>
      </c>
    </row>
    <row r="37" spans="1:19" ht="18.75" hidden="1" x14ac:dyDescent="0.25">
      <c r="A37" s="24">
        <f t="shared" si="7"/>
        <v>14</v>
      </c>
      <c r="B37" s="23" t="s">
        <v>34</v>
      </c>
      <c r="C37" s="23">
        <v>123</v>
      </c>
      <c r="D37" s="23">
        <v>63</v>
      </c>
      <c r="E37" s="23">
        <v>60</v>
      </c>
      <c r="F37" s="23">
        <v>10</v>
      </c>
      <c r="G37" s="23">
        <f t="shared" si="0"/>
        <v>3000</v>
      </c>
      <c r="H37" s="23">
        <v>15</v>
      </c>
      <c r="I37" s="23">
        <f t="shared" si="1"/>
        <v>750</v>
      </c>
      <c r="J37" s="23">
        <v>10</v>
      </c>
      <c r="K37" s="23">
        <f t="shared" si="2"/>
        <v>1500</v>
      </c>
      <c r="L37" s="23">
        <v>5</v>
      </c>
      <c r="M37" s="23">
        <f t="shared" si="3"/>
        <v>15000</v>
      </c>
      <c r="N37" s="24">
        <v>130</v>
      </c>
      <c r="O37" s="25">
        <f t="shared" si="4"/>
        <v>7800</v>
      </c>
      <c r="P37" s="24">
        <v>5</v>
      </c>
      <c r="Q37" s="25">
        <f t="shared" si="5"/>
        <v>3250</v>
      </c>
      <c r="R37" s="24">
        <v>50</v>
      </c>
      <c r="S37" s="23">
        <f t="shared" si="6"/>
        <v>8500</v>
      </c>
    </row>
    <row r="38" spans="1:19" ht="18.75" hidden="1" x14ac:dyDescent="0.25">
      <c r="A38" s="24">
        <f t="shared" si="7"/>
        <v>15</v>
      </c>
      <c r="B38" s="24" t="s">
        <v>35</v>
      </c>
      <c r="C38" s="23">
        <v>309</v>
      </c>
      <c r="D38" s="24">
        <v>163</v>
      </c>
      <c r="E38" s="24">
        <v>146</v>
      </c>
      <c r="F38" s="24">
        <v>15</v>
      </c>
      <c r="G38" s="23">
        <f t="shared" si="0"/>
        <v>4500</v>
      </c>
      <c r="H38" s="23">
        <v>20</v>
      </c>
      <c r="I38" s="23">
        <f t="shared" si="1"/>
        <v>1000</v>
      </c>
      <c r="J38" s="24">
        <v>15</v>
      </c>
      <c r="K38" s="23">
        <f t="shared" si="2"/>
        <v>2250</v>
      </c>
      <c r="L38" s="23">
        <v>7</v>
      </c>
      <c r="M38" s="23">
        <f t="shared" si="3"/>
        <v>21000</v>
      </c>
      <c r="N38" s="24">
        <v>150</v>
      </c>
      <c r="O38" s="25">
        <f t="shared" si="4"/>
        <v>9000</v>
      </c>
      <c r="P38" s="24">
        <v>7</v>
      </c>
      <c r="Q38" s="25">
        <f t="shared" si="5"/>
        <v>4550</v>
      </c>
      <c r="R38" s="24">
        <v>70</v>
      </c>
      <c r="S38" s="23">
        <f t="shared" si="6"/>
        <v>11900</v>
      </c>
    </row>
    <row r="39" spans="1:19" ht="18.75" hidden="1" x14ac:dyDescent="0.25">
      <c r="A39" s="24">
        <f t="shared" si="7"/>
        <v>16</v>
      </c>
      <c r="B39" s="23" t="s">
        <v>36</v>
      </c>
      <c r="C39" s="23">
        <v>131</v>
      </c>
      <c r="D39" s="23">
        <v>66</v>
      </c>
      <c r="E39" s="23">
        <v>65</v>
      </c>
      <c r="F39" s="23">
        <v>10</v>
      </c>
      <c r="G39" s="23">
        <f t="shared" si="0"/>
        <v>3000</v>
      </c>
      <c r="H39" s="23">
        <v>15</v>
      </c>
      <c r="I39" s="23">
        <f t="shared" si="1"/>
        <v>750</v>
      </c>
      <c r="J39" s="23">
        <v>10</v>
      </c>
      <c r="K39" s="23">
        <f t="shared" si="2"/>
        <v>1500</v>
      </c>
      <c r="L39" s="23">
        <v>5</v>
      </c>
      <c r="M39" s="23">
        <f t="shared" si="3"/>
        <v>15000</v>
      </c>
      <c r="N39" s="24">
        <v>130</v>
      </c>
      <c r="O39" s="25">
        <f t="shared" si="4"/>
        <v>7800</v>
      </c>
      <c r="P39" s="24">
        <v>5</v>
      </c>
      <c r="Q39" s="25">
        <f t="shared" si="5"/>
        <v>3250</v>
      </c>
      <c r="R39" s="24">
        <v>50</v>
      </c>
      <c r="S39" s="23">
        <f t="shared" si="6"/>
        <v>8500</v>
      </c>
    </row>
    <row r="40" spans="1:19" ht="18.75" hidden="1" x14ac:dyDescent="0.25">
      <c r="A40" s="24"/>
      <c r="B40" s="31" t="s">
        <v>37</v>
      </c>
      <c r="C40" s="107"/>
      <c r="D40" s="107"/>
      <c r="E40" s="107"/>
      <c r="F40" s="23">
        <f>SUM(F41:F65)</f>
        <v>380</v>
      </c>
      <c r="G40" s="23"/>
      <c r="H40" s="23">
        <f>SUM(H41:H65)</f>
        <v>505</v>
      </c>
      <c r="I40" s="23"/>
      <c r="J40" s="24">
        <f>SUM(J41:J65)</f>
        <v>380</v>
      </c>
      <c r="K40" s="23"/>
      <c r="L40" s="23">
        <f>SUM(L41:L65)</f>
        <v>177</v>
      </c>
      <c r="M40" s="23"/>
      <c r="N40" s="24">
        <f>SUM(N41:N65)</f>
        <v>3890</v>
      </c>
      <c r="O40" s="25"/>
      <c r="P40" s="24">
        <f>SUM(P41:P65)</f>
        <v>177</v>
      </c>
      <c r="Q40" s="25"/>
      <c r="R40" s="24">
        <f>SUM(R41:R65)</f>
        <v>1770</v>
      </c>
      <c r="S40" s="23"/>
    </row>
    <row r="41" spans="1:19" ht="37.5" hidden="1" x14ac:dyDescent="0.25">
      <c r="A41" s="24">
        <f>A39+1</f>
        <v>17</v>
      </c>
      <c r="B41" s="24" t="s">
        <v>38</v>
      </c>
      <c r="C41" s="24">
        <v>192</v>
      </c>
      <c r="D41" s="24">
        <v>95</v>
      </c>
      <c r="E41" s="24">
        <v>97</v>
      </c>
      <c r="F41" s="23">
        <v>10</v>
      </c>
      <c r="G41" s="23">
        <f t="shared" si="0"/>
        <v>3000</v>
      </c>
      <c r="H41" s="23">
        <v>15</v>
      </c>
      <c r="I41" s="23">
        <f t="shared" si="1"/>
        <v>750</v>
      </c>
      <c r="J41" s="23">
        <v>10</v>
      </c>
      <c r="K41" s="23">
        <f t="shared" si="2"/>
        <v>1500</v>
      </c>
      <c r="L41" s="23">
        <v>5</v>
      </c>
      <c r="M41" s="23">
        <f t="shared" si="3"/>
        <v>15000</v>
      </c>
      <c r="N41" s="24">
        <v>130</v>
      </c>
      <c r="O41" s="25">
        <f t="shared" si="4"/>
        <v>7800</v>
      </c>
      <c r="P41" s="24">
        <v>5</v>
      </c>
      <c r="Q41" s="25">
        <f t="shared" si="5"/>
        <v>3250</v>
      </c>
      <c r="R41" s="24">
        <v>50</v>
      </c>
      <c r="S41" s="23">
        <f t="shared" si="6"/>
        <v>8500</v>
      </c>
    </row>
    <row r="42" spans="1:19" ht="37.5" hidden="1" x14ac:dyDescent="0.25">
      <c r="A42" s="24">
        <f t="shared" si="7"/>
        <v>18</v>
      </c>
      <c r="B42" s="24" t="s">
        <v>39</v>
      </c>
      <c r="C42" s="24">
        <v>1193</v>
      </c>
      <c r="D42" s="24">
        <v>592</v>
      </c>
      <c r="E42" s="24">
        <v>601</v>
      </c>
      <c r="F42" s="24">
        <v>30</v>
      </c>
      <c r="G42" s="23">
        <f t="shared" si="0"/>
        <v>9000</v>
      </c>
      <c r="H42" s="23">
        <v>35</v>
      </c>
      <c r="I42" s="23">
        <f t="shared" si="1"/>
        <v>1750</v>
      </c>
      <c r="J42" s="24">
        <v>30</v>
      </c>
      <c r="K42" s="23">
        <f t="shared" si="2"/>
        <v>4500</v>
      </c>
      <c r="L42" s="23">
        <v>13</v>
      </c>
      <c r="M42" s="23">
        <f t="shared" si="3"/>
        <v>39000</v>
      </c>
      <c r="N42" s="24">
        <v>240</v>
      </c>
      <c r="O42" s="25">
        <f t="shared" si="4"/>
        <v>14400</v>
      </c>
      <c r="P42" s="24">
        <v>13</v>
      </c>
      <c r="Q42" s="25">
        <f t="shared" si="5"/>
        <v>8450</v>
      </c>
      <c r="R42" s="24">
        <v>130</v>
      </c>
      <c r="S42" s="23">
        <f t="shared" si="6"/>
        <v>22100</v>
      </c>
    </row>
    <row r="43" spans="1:19" ht="18.75" hidden="1" x14ac:dyDescent="0.25">
      <c r="A43" s="24">
        <f t="shared" si="7"/>
        <v>19</v>
      </c>
      <c r="B43" s="24" t="s">
        <v>40</v>
      </c>
      <c r="C43" s="24">
        <v>328</v>
      </c>
      <c r="D43" s="24">
        <v>168</v>
      </c>
      <c r="E43" s="24">
        <v>160</v>
      </c>
      <c r="F43" s="24">
        <v>15</v>
      </c>
      <c r="G43" s="23">
        <f t="shared" si="0"/>
        <v>4500</v>
      </c>
      <c r="H43" s="23">
        <v>20</v>
      </c>
      <c r="I43" s="23">
        <f t="shared" si="1"/>
        <v>1000</v>
      </c>
      <c r="J43" s="24">
        <v>15</v>
      </c>
      <c r="K43" s="23">
        <f t="shared" si="2"/>
        <v>2250</v>
      </c>
      <c r="L43" s="23">
        <v>7</v>
      </c>
      <c r="M43" s="23">
        <f t="shared" si="3"/>
        <v>21000</v>
      </c>
      <c r="N43" s="24">
        <v>150</v>
      </c>
      <c r="O43" s="25">
        <f t="shared" si="4"/>
        <v>9000</v>
      </c>
      <c r="P43" s="24">
        <v>7</v>
      </c>
      <c r="Q43" s="25">
        <f t="shared" si="5"/>
        <v>4550</v>
      </c>
      <c r="R43" s="24">
        <v>70</v>
      </c>
      <c r="S43" s="23">
        <f t="shared" si="6"/>
        <v>11900</v>
      </c>
    </row>
    <row r="44" spans="1:19" ht="18.75" hidden="1" x14ac:dyDescent="0.25">
      <c r="A44" s="24">
        <f t="shared" si="7"/>
        <v>20</v>
      </c>
      <c r="B44" s="24" t="s">
        <v>41</v>
      </c>
      <c r="C44" s="24">
        <v>286</v>
      </c>
      <c r="D44" s="24">
        <v>152</v>
      </c>
      <c r="E44" s="24">
        <v>134</v>
      </c>
      <c r="F44" s="24">
        <v>15</v>
      </c>
      <c r="G44" s="23">
        <f t="shared" si="0"/>
        <v>4500</v>
      </c>
      <c r="H44" s="23">
        <v>20</v>
      </c>
      <c r="I44" s="23">
        <f t="shared" si="1"/>
        <v>1000</v>
      </c>
      <c r="J44" s="24">
        <v>15</v>
      </c>
      <c r="K44" s="23">
        <f t="shared" si="2"/>
        <v>2250</v>
      </c>
      <c r="L44" s="23">
        <v>7</v>
      </c>
      <c r="M44" s="23">
        <f t="shared" si="3"/>
        <v>21000</v>
      </c>
      <c r="N44" s="24">
        <v>150</v>
      </c>
      <c r="O44" s="25">
        <f t="shared" si="4"/>
        <v>9000</v>
      </c>
      <c r="P44" s="24">
        <v>7</v>
      </c>
      <c r="Q44" s="25">
        <f t="shared" si="5"/>
        <v>4550</v>
      </c>
      <c r="R44" s="24">
        <v>70</v>
      </c>
      <c r="S44" s="23">
        <f t="shared" si="6"/>
        <v>11900</v>
      </c>
    </row>
    <row r="45" spans="1:19" ht="18.75" hidden="1" x14ac:dyDescent="0.25">
      <c r="A45" s="24">
        <f t="shared" si="7"/>
        <v>21</v>
      </c>
      <c r="B45" s="24" t="s">
        <v>42</v>
      </c>
      <c r="C45" s="24">
        <v>232</v>
      </c>
      <c r="D45" s="24">
        <v>112</v>
      </c>
      <c r="E45" s="24">
        <v>120</v>
      </c>
      <c r="F45" s="23">
        <v>10</v>
      </c>
      <c r="G45" s="23">
        <f t="shared" si="0"/>
        <v>3000</v>
      </c>
      <c r="H45" s="23">
        <v>15</v>
      </c>
      <c r="I45" s="23">
        <f t="shared" si="1"/>
        <v>750</v>
      </c>
      <c r="J45" s="23">
        <v>10</v>
      </c>
      <c r="K45" s="23">
        <f t="shared" si="2"/>
        <v>1500</v>
      </c>
      <c r="L45" s="23">
        <v>5</v>
      </c>
      <c r="M45" s="23">
        <f t="shared" si="3"/>
        <v>15000</v>
      </c>
      <c r="N45" s="24">
        <v>130</v>
      </c>
      <c r="O45" s="25">
        <f t="shared" si="4"/>
        <v>7800</v>
      </c>
      <c r="P45" s="24">
        <v>5</v>
      </c>
      <c r="Q45" s="25">
        <f t="shared" si="5"/>
        <v>3250</v>
      </c>
      <c r="R45" s="24">
        <v>50</v>
      </c>
      <c r="S45" s="23">
        <f t="shared" si="6"/>
        <v>8500</v>
      </c>
    </row>
    <row r="46" spans="1:19" ht="18.75" hidden="1" x14ac:dyDescent="0.25">
      <c r="A46" s="24">
        <f t="shared" si="7"/>
        <v>22</v>
      </c>
      <c r="B46" s="24" t="s">
        <v>43</v>
      </c>
      <c r="C46" s="24">
        <v>389</v>
      </c>
      <c r="D46" s="24">
        <v>201</v>
      </c>
      <c r="E46" s="24">
        <v>188</v>
      </c>
      <c r="F46" s="24">
        <v>15</v>
      </c>
      <c r="G46" s="23">
        <f t="shared" si="0"/>
        <v>4500</v>
      </c>
      <c r="H46" s="23">
        <v>20</v>
      </c>
      <c r="I46" s="23">
        <f t="shared" si="1"/>
        <v>1000</v>
      </c>
      <c r="J46" s="24">
        <v>15</v>
      </c>
      <c r="K46" s="23">
        <f t="shared" si="2"/>
        <v>2250</v>
      </c>
      <c r="L46" s="23">
        <v>7</v>
      </c>
      <c r="M46" s="23">
        <f t="shared" si="3"/>
        <v>21000</v>
      </c>
      <c r="N46" s="24">
        <v>150</v>
      </c>
      <c r="O46" s="25">
        <f t="shared" si="4"/>
        <v>9000</v>
      </c>
      <c r="P46" s="24">
        <v>7</v>
      </c>
      <c r="Q46" s="25">
        <f t="shared" si="5"/>
        <v>4550</v>
      </c>
      <c r="R46" s="24">
        <v>70</v>
      </c>
      <c r="S46" s="23">
        <f t="shared" si="6"/>
        <v>11900</v>
      </c>
    </row>
    <row r="47" spans="1:19" ht="37.5" hidden="1" x14ac:dyDescent="0.25">
      <c r="A47" s="24">
        <f t="shared" si="7"/>
        <v>23</v>
      </c>
      <c r="B47" s="24" t="s">
        <v>44</v>
      </c>
      <c r="C47" s="24">
        <v>36</v>
      </c>
      <c r="D47" s="24">
        <v>16</v>
      </c>
      <c r="E47" s="24">
        <v>20</v>
      </c>
      <c r="F47" s="24">
        <v>5</v>
      </c>
      <c r="G47" s="23">
        <f t="shared" si="0"/>
        <v>1500</v>
      </c>
      <c r="H47" s="23">
        <v>10</v>
      </c>
      <c r="I47" s="23">
        <f t="shared" si="1"/>
        <v>500</v>
      </c>
      <c r="J47" s="24">
        <v>5</v>
      </c>
      <c r="K47" s="23">
        <f t="shared" si="2"/>
        <v>750</v>
      </c>
      <c r="L47" s="23">
        <v>3</v>
      </c>
      <c r="M47" s="23">
        <f t="shared" si="3"/>
        <v>9000</v>
      </c>
      <c r="N47" s="24">
        <v>100</v>
      </c>
      <c r="O47" s="25">
        <f t="shared" si="4"/>
        <v>6000</v>
      </c>
      <c r="P47" s="24">
        <v>3</v>
      </c>
      <c r="Q47" s="25">
        <f t="shared" si="5"/>
        <v>1950</v>
      </c>
      <c r="R47" s="24">
        <v>30</v>
      </c>
      <c r="S47" s="23">
        <f t="shared" si="6"/>
        <v>5100</v>
      </c>
    </row>
    <row r="48" spans="1:19" ht="18.75" hidden="1" x14ac:dyDescent="0.25">
      <c r="A48" s="24">
        <f t="shared" si="7"/>
        <v>24</v>
      </c>
      <c r="B48" s="24" t="s">
        <v>45</v>
      </c>
      <c r="C48" s="24">
        <v>305</v>
      </c>
      <c r="D48" s="24">
        <v>160</v>
      </c>
      <c r="E48" s="24">
        <v>145</v>
      </c>
      <c r="F48" s="24">
        <v>15</v>
      </c>
      <c r="G48" s="23">
        <f t="shared" si="0"/>
        <v>4500</v>
      </c>
      <c r="H48" s="23">
        <v>20</v>
      </c>
      <c r="I48" s="23">
        <f t="shared" si="1"/>
        <v>1000</v>
      </c>
      <c r="J48" s="24">
        <v>15</v>
      </c>
      <c r="K48" s="23">
        <f t="shared" si="2"/>
        <v>2250</v>
      </c>
      <c r="L48" s="23">
        <v>7</v>
      </c>
      <c r="M48" s="23">
        <f t="shared" si="3"/>
        <v>21000</v>
      </c>
      <c r="N48" s="24">
        <v>150</v>
      </c>
      <c r="O48" s="25">
        <f t="shared" si="4"/>
        <v>9000</v>
      </c>
      <c r="P48" s="24">
        <v>7</v>
      </c>
      <c r="Q48" s="25">
        <f t="shared" si="5"/>
        <v>4550</v>
      </c>
      <c r="R48" s="24">
        <v>70</v>
      </c>
      <c r="S48" s="23">
        <f t="shared" si="6"/>
        <v>11900</v>
      </c>
    </row>
    <row r="49" spans="1:19" ht="37.5" hidden="1" x14ac:dyDescent="0.25">
      <c r="A49" s="24">
        <f t="shared" si="7"/>
        <v>25</v>
      </c>
      <c r="B49" s="24" t="s">
        <v>46</v>
      </c>
      <c r="C49" s="24">
        <v>1319</v>
      </c>
      <c r="D49" s="24">
        <v>745</v>
      </c>
      <c r="E49" s="24">
        <v>574</v>
      </c>
      <c r="F49" s="24">
        <v>30</v>
      </c>
      <c r="G49" s="23">
        <f t="shared" si="0"/>
        <v>9000</v>
      </c>
      <c r="H49" s="23">
        <v>35</v>
      </c>
      <c r="I49" s="23">
        <f t="shared" si="1"/>
        <v>1750</v>
      </c>
      <c r="J49" s="24">
        <v>30</v>
      </c>
      <c r="K49" s="23">
        <f t="shared" si="2"/>
        <v>4500</v>
      </c>
      <c r="L49" s="23">
        <v>13</v>
      </c>
      <c r="M49" s="23">
        <f t="shared" si="3"/>
        <v>39000</v>
      </c>
      <c r="N49" s="24">
        <v>240</v>
      </c>
      <c r="O49" s="25">
        <f t="shared" si="4"/>
        <v>14400</v>
      </c>
      <c r="P49" s="24">
        <v>13</v>
      </c>
      <c r="Q49" s="25">
        <f t="shared" si="5"/>
        <v>8450</v>
      </c>
      <c r="R49" s="24">
        <v>130</v>
      </c>
      <c r="S49" s="23">
        <f t="shared" si="6"/>
        <v>22100</v>
      </c>
    </row>
    <row r="50" spans="1:19" ht="37.5" hidden="1" x14ac:dyDescent="0.25">
      <c r="A50" s="24">
        <f t="shared" si="7"/>
        <v>26</v>
      </c>
      <c r="B50" s="24" t="s">
        <v>47</v>
      </c>
      <c r="C50" s="24">
        <v>781</v>
      </c>
      <c r="D50" s="24">
        <v>400</v>
      </c>
      <c r="E50" s="24">
        <v>381</v>
      </c>
      <c r="F50" s="24">
        <v>25</v>
      </c>
      <c r="G50" s="23">
        <f t="shared" si="0"/>
        <v>7500</v>
      </c>
      <c r="H50" s="23">
        <v>30</v>
      </c>
      <c r="I50" s="23">
        <f t="shared" si="1"/>
        <v>1500</v>
      </c>
      <c r="J50" s="24">
        <v>25</v>
      </c>
      <c r="K50" s="23">
        <f t="shared" si="2"/>
        <v>3750</v>
      </c>
      <c r="L50" s="23">
        <v>11</v>
      </c>
      <c r="M50" s="23">
        <f t="shared" si="3"/>
        <v>33000</v>
      </c>
      <c r="N50" s="24">
        <v>210</v>
      </c>
      <c r="O50" s="25">
        <f t="shared" si="4"/>
        <v>12600</v>
      </c>
      <c r="P50" s="24">
        <v>11</v>
      </c>
      <c r="Q50" s="25">
        <f t="shared" si="5"/>
        <v>7150</v>
      </c>
      <c r="R50" s="24">
        <v>110</v>
      </c>
      <c r="S50" s="23">
        <f t="shared" si="6"/>
        <v>18700</v>
      </c>
    </row>
    <row r="51" spans="1:19" ht="18.75" hidden="1" x14ac:dyDescent="0.25">
      <c r="A51" s="24">
        <f t="shared" si="7"/>
        <v>27</v>
      </c>
      <c r="B51" s="24" t="s">
        <v>48</v>
      </c>
      <c r="C51" s="24">
        <v>255</v>
      </c>
      <c r="D51" s="24">
        <v>130</v>
      </c>
      <c r="E51" s="24">
        <v>125</v>
      </c>
      <c r="F51" s="24">
        <v>15</v>
      </c>
      <c r="G51" s="23">
        <f t="shared" si="0"/>
        <v>4500</v>
      </c>
      <c r="H51" s="23">
        <v>20</v>
      </c>
      <c r="I51" s="23">
        <f t="shared" si="1"/>
        <v>1000</v>
      </c>
      <c r="J51" s="24">
        <v>15</v>
      </c>
      <c r="K51" s="23">
        <f t="shared" si="2"/>
        <v>2250</v>
      </c>
      <c r="L51" s="23">
        <v>7</v>
      </c>
      <c r="M51" s="23">
        <f t="shared" si="3"/>
        <v>21000</v>
      </c>
      <c r="N51" s="24">
        <v>150</v>
      </c>
      <c r="O51" s="25">
        <f t="shared" si="4"/>
        <v>9000</v>
      </c>
      <c r="P51" s="24">
        <v>7</v>
      </c>
      <c r="Q51" s="25">
        <f t="shared" si="5"/>
        <v>4550</v>
      </c>
      <c r="R51" s="24">
        <v>70</v>
      </c>
      <c r="S51" s="23">
        <f t="shared" si="6"/>
        <v>11900</v>
      </c>
    </row>
    <row r="52" spans="1:19" ht="18.75" hidden="1" x14ac:dyDescent="0.25">
      <c r="A52" s="24">
        <f t="shared" si="7"/>
        <v>28</v>
      </c>
      <c r="B52" s="24" t="s">
        <v>49</v>
      </c>
      <c r="C52" s="24">
        <v>1408</v>
      </c>
      <c r="D52" s="24">
        <v>740</v>
      </c>
      <c r="E52" s="24">
        <v>668</v>
      </c>
      <c r="F52" s="24">
        <v>30</v>
      </c>
      <c r="G52" s="23">
        <f t="shared" si="0"/>
        <v>9000</v>
      </c>
      <c r="H52" s="23">
        <v>35</v>
      </c>
      <c r="I52" s="23">
        <f t="shared" si="1"/>
        <v>1750</v>
      </c>
      <c r="J52" s="24">
        <v>30</v>
      </c>
      <c r="K52" s="23">
        <f t="shared" si="2"/>
        <v>4500</v>
      </c>
      <c r="L52" s="23">
        <v>13</v>
      </c>
      <c r="M52" s="23">
        <f t="shared" si="3"/>
        <v>39000</v>
      </c>
      <c r="N52" s="24">
        <v>240</v>
      </c>
      <c r="O52" s="25">
        <f t="shared" si="4"/>
        <v>14400</v>
      </c>
      <c r="P52" s="24">
        <v>13</v>
      </c>
      <c r="Q52" s="25">
        <f t="shared" si="5"/>
        <v>8450</v>
      </c>
      <c r="R52" s="24">
        <v>130</v>
      </c>
      <c r="S52" s="23">
        <f t="shared" si="6"/>
        <v>22100</v>
      </c>
    </row>
    <row r="53" spans="1:19" ht="18.75" hidden="1" x14ac:dyDescent="0.25">
      <c r="A53" s="24">
        <f t="shared" si="7"/>
        <v>29</v>
      </c>
      <c r="B53" s="24" t="s">
        <v>50</v>
      </c>
      <c r="C53" s="24">
        <v>168</v>
      </c>
      <c r="D53" s="24">
        <v>82</v>
      </c>
      <c r="E53" s="24">
        <v>86</v>
      </c>
      <c r="F53" s="23">
        <v>10</v>
      </c>
      <c r="G53" s="23">
        <f t="shared" si="0"/>
        <v>3000</v>
      </c>
      <c r="H53" s="23">
        <v>15</v>
      </c>
      <c r="I53" s="23">
        <f t="shared" si="1"/>
        <v>750</v>
      </c>
      <c r="J53" s="23">
        <v>10</v>
      </c>
      <c r="K53" s="23">
        <f t="shared" si="2"/>
        <v>1500</v>
      </c>
      <c r="L53" s="23">
        <v>5</v>
      </c>
      <c r="M53" s="23">
        <f t="shared" si="3"/>
        <v>15000</v>
      </c>
      <c r="N53" s="24">
        <v>130</v>
      </c>
      <c r="O53" s="25">
        <f t="shared" si="4"/>
        <v>7800</v>
      </c>
      <c r="P53" s="24">
        <v>5</v>
      </c>
      <c r="Q53" s="25">
        <f t="shared" si="5"/>
        <v>3250</v>
      </c>
      <c r="R53" s="24">
        <v>50</v>
      </c>
      <c r="S53" s="23">
        <f t="shared" si="6"/>
        <v>8500</v>
      </c>
    </row>
    <row r="54" spans="1:19" ht="18.75" hidden="1" x14ac:dyDescent="0.25">
      <c r="A54" s="24">
        <f t="shared" si="7"/>
        <v>30</v>
      </c>
      <c r="B54" s="23" t="s">
        <v>51</v>
      </c>
      <c r="C54" s="24">
        <v>526</v>
      </c>
      <c r="D54" s="24">
        <v>280</v>
      </c>
      <c r="E54" s="24">
        <v>246</v>
      </c>
      <c r="F54" s="24">
        <v>20</v>
      </c>
      <c r="G54" s="23">
        <f t="shared" si="0"/>
        <v>6000</v>
      </c>
      <c r="H54" s="23">
        <v>25</v>
      </c>
      <c r="I54" s="23">
        <f t="shared" si="1"/>
        <v>1250</v>
      </c>
      <c r="J54" s="24">
        <v>20</v>
      </c>
      <c r="K54" s="23">
        <f t="shared" si="2"/>
        <v>3000</v>
      </c>
      <c r="L54" s="23">
        <v>9</v>
      </c>
      <c r="M54" s="23">
        <f t="shared" si="3"/>
        <v>27000</v>
      </c>
      <c r="N54" s="24">
        <v>180</v>
      </c>
      <c r="O54" s="25">
        <f t="shared" si="4"/>
        <v>10800</v>
      </c>
      <c r="P54" s="24">
        <v>9</v>
      </c>
      <c r="Q54" s="25">
        <f t="shared" si="5"/>
        <v>5850</v>
      </c>
      <c r="R54" s="24">
        <v>90</v>
      </c>
      <c r="S54" s="23">
        <f t="shared" si="6"/>
        <v>15300</v>
      </c>
    </row>
    <row r="55" spans="1:19" ht="18.75" hidden="1" x14ac:dyDescent="0.25">
      <c r="A55" s="24">
        <f t="shared" si="7"/>
        <v>31</v>
      </c>
      <c r="B55" s="23" t="s">
        <v>52</v>
      </c>
      <c r="C55" s="24">
        <v>110</v>
      </c>
      <c r="D55" s="24">
        <v>55</v>
      </c>
      <c r="E55" s="24">
        <v>55</v>
      </c>
      <c r="F55" s="23">
        <v>10</v>
      </c>
      <c r="G55" s="23">
        <f t="shared" si="0"/>
        <v>3000</v>
      </c>
      <c r="H55" s="23">
        <v>15</v>
      </c>
      <c r="I55" s="23">
        <f t="shared" si="1"/>
        <v>750</v>
      </c>
      <c r="J55" s="23">
        <v>10</v>
      </c>
      <c r="K55" s="23">
        <f t="shared" si="2"/>
        <v>1500</v>
      </c>
      <c r="L55" s="23">
        <v>5</v>
      </c>
      <c r="M55" s="23">
        <f t="shared" si="3"/>
        <v>15000</v>
      </c>
      <c r="N55" s="24">
        <v>130</v>
      </c>
      <c r="O55" s="25">
        <f t="shared" si="4"/>
        <v>7800</v>
      </c>
      <c r="P55" s="24">
        <v>5</v>
      </c>
      <c r="Q55" s="25">
        <f t="shared" si="5"/>
        <v>3250</v>
      </c>
      <c r="R55" s="24">
        <v>50</v>
      </c>
      <c r="S55" s="23">
        <f t="shared" si="6"/>
        <v>8500</v>
      </c>
    </row>
    <row r="56" spans="1:19" ht="18.75" hidden="1" x14ac:dyDescent="0.25">
      <c r="A56" s="24">
        <f t="shared" si="7"/>
        <v>32</v>
      </c>
      <c r="B56" s="23" t="s">
        <v>53</v>
      </c>
      <c r="C56" s="24">
        <v>243</v>
      </c>
      <c r="D56" s="24">
        <v>105</v>
      </c>
      <c r="E56" s="24">
        <v>138</v>
      </c>
      <c r="F56" s="23">
        <v>10</v>
      </c>
      <c r="G56" s="23">
        <f t="shared" si="0"/>
        <v>3000</v>
      </c>
      <c r="H56" s="23">
        <v>15</v>
      </c>
      <c r="I56" s="23">
        <f t="shared" si="1"/>
        <v>750</v>
      </c>
      <c r="J56" s="23">
        <v>10</v>
      </c>
      <c r="K56" s="23">
        <f t="shared" si="2"/>
        <v>1500</v>
      </c>
      <c r="L56" s="23">
        <v>5</v>
      </c>
      <c r="M56" s="23">
        <f t="shared" si="3"/>
        <v>15000</v>
      </c>
      <c r="N56" s="24">
        <v>130</v>
      </c>
      <c r="O56" s="25">
        <f t="shared" si="4"/>
        <v>7800</v>
      </c>
      <c r="P56" s="24">
        <v>5</v>
      </c>
      <c r="Q56" s="25">
        <f t="shared" si="5"/>
        <v>3250</v>
      </c>
      <c r="R56" s="24">
        <v>50</v>
      </c>
      <c r="S56" s="23">
        <f t="shared" si="6"/>
        <v>8500</v>
      </c>
    </row>
    <row r="57" spans="1:19" ht="18.75" hidden="1" x14ac:dyDescent="0.25">
      <c r="A57" s="24">
        <f t="shared" si="7"/>
        <v>33</v>
      </c>
      <c r="B57" s="23" t="s">
        <v>54</v>
      </c>
      <c r="C57" s="24">
        <v>158</v>
      </c>
      <c r="D57" s="24">
        <v>88</v>
      </c>
      <c r="E57" s="24">
        <v>70</v>
      </c>
      <c r="F57" s="23">
        <v>10</v>
      </c>
      <c r="G57" s="23">
        <f t="shared" si="0"/>
        <v>3000</v>
      </c>
      <c r="H57" s="23">
        <v>15</v>
      </c>
      <c r="I57" s="23">
        <f t="shared" si="1"/>
        <v>750</v>
      </c>
      <c r="J57" s="23">
        <v>10</v>
      </c>
      <c r="K57" s="23">
        <f t="shared" si="2"/>
        <v>1500</v>
      </c>
      <c r="L57" s="23">
        <v>5</v>
      </c>
      <c r="M57" s="23">
        <f t="shared" si="3"/>
        <v>15000</v>
      </c>
      <c r="N57" s="24">
        <v>130</v>
      </c>
      <c r="O57" s="25">
        <f t="shared" si="4"/>
        <v>7800</v>
      </c>
      <c r="P57" s="24">
        <v>5</v>
      </c>
      <c r="Q57" s="25">
        <f t="shared" si="5"/>
        <v>3250</v>
      </c>
      <c r="R57" s="24">
        <v>50</v>
      </c>
      <c r="S57" s="23">
        <f t="shared" si="6"/>
        <v>8500</v>
      </c>
    </row>
    <row r="58" spans="1:19" ht="18.75" hidden="1" x14ac:dyDescent="0.25">
      <c r="A58" s="24">
        <f t="shared" si="7"/>
        <v>34</v>
      </c>
      <c r="B58" s="23" t="s">
        <v>55</v>
      </c>
      <c r="C58" s="24">
        <v>236</v>
      </c>
      <c r="D58" s="24">
        <v>132</v>
      </c>
      <c r="E58" s="24">
        <v>104</v>
      </c>
      <c r="F58" s="23">
        <v>10</v>
      </c>
      <c r="G58" s="23">
        <f t="shared" si="0"/>
        <v>3000</v>
      </c>
      <c r="H58" s="23">
        <v>15</v>
      </c>
      <c r="I58" s="23">
        <f t="shared" si="1"/>
        <v>750</v>
      </c>
      <c r="J58" s="23">
        <v>10</v>
      </c>
      <c r="K58" s="23">
        <f t="shared" si="2"/>
        <v>1500</v>
      </c>
      <c r="L58" s="23">
        <v>5</v>
      </c>
      <c r="M58" s="23">
        <f t="shared" si="3"/>
        <v>15000</v>
      </c>
      <c r="N58" s="24">
        <v>130</v>
      </c>
      <c r="O58" s="25">
        <f t="shared" si="4"/>
        <v>7800</v>
      </c>
      <c r="P58" s="24">
        <v>5</v>
      </c>
      <c r="Q58" s="25">
        <f t="shared" si="5"/>
        <v>3250</v>
      </c>
      <c r="R58" s="24">
        <v>50</v>
      </c>
      <c r="S58" s="23">
        <f t="shared" si="6"/>
        <v>8500</v>
      </c>
    </row>
    <row r="59" spans="1:19" ht="18.75" hidden="1" x14ac:dyDescent="0.25">
      <c r="A59" s="24">
        <f t="shared" si="7"/>
        <v>35</v>
      </c>
      <c r="B59" s="23" t="s">
        <v>56</v>
      </c>
      <c r="C59" s="24">
        <v>237</v>
      </c>
      <c r="D59" s="24">
        <v>113</v>
      </c>
      <c r="E59" s="24">
        <v>124</v>
      </c>
      <c r="F59" s="23">
        <v>10</v>
      </c>
      <c r="G59" s="23">
        <f t="shared" si="0"/>
        <v>3000</v>
      </c>
      <c r="H59" s="23">
        <v>15</v>
      </c>
      <c r="I59" s="23">
        <f t="shared" si="1"/>
        <v>750</v>
      </c>
      <c r="J59" s="23">
        <v>10</v>
      </c>
      <c r="K59" s="23">
        <f t="shared" si="2"/>
        <v>1500</v>
      </c>
      <c r="L59" s="23">
        <v>5</v>
      </c>
      <c r="M59" s="23">
        <f t="shared" si="3"/>
        <v>15000</v>
      </c>
      <c r="N59" s="24">
        <v>130</v>
      </c>
      <c r="O59" s="25">
        <f t="shared" si="4"/>
        <v>7800</v>
      </c>
      <c r="P59" s="24">
        <v>5</v>
      </c>
      <c r="Q59" s="25">
        <f t="shared" si="5"/>
        <v>3250</v>
      </c>
      <c r="R59" s="24">
        <v>50</v>
      </c>
      <c r="S59" s="23">
        <f t="shared" si="6"/>
        <v>8500</v>
      </c>
    </row>
    <row r="60" spans="1:19" ht="18.75" hidden="1" x14ac:dyDescent="0.25">
      <c r="A60" s="24">
        <f t="shared" si="7"/>
        <v>36</v>
      </c>
      <c r="B60" s="23" t="s">
        <v>57</v>
      </c>
      <c r="C60" s="24">
        <v>276</v>
      </c>
      <c r="D60" s="24">
        <v>134</v>
      </c>
      <c r="E60" s="24">
        <v>142</v>
      </c>
      <c r="F60" s="24">
        <v>15</v>
      </c>
      <c r="G60" s="23">
        <f t="shared" si="0"/>
        <v>4500</v>
      </c>
      <c r="H60" s="23">
        <v>20</v>
      </c>
      <c r="I60" s="23">
        <f t="shared" si="1"/>
        <v>1000</v>
      </c>
      <c r="J60" s="24">
        <v>15</v>
      </c>
      <c r="K60" s="23">
        <f t="shared" si="2"/>
        <v>2250</v>
      </c>
      <c r="L60" s="23">
        <v>7</v>
      </c>
      <c r="M60" s="23">
        <f t="shared" si="3"/>
        <v>21000</v>
      </c>
      <c r="N60" s="24">
        <v>150</v>
      </c>
      <c r="O60" s="25">
        <f t="shared" si="4"/>
        <v>9000</v>
      </c>
      <c r="P60" s="24">
        <v>7</v>
      </c>
      <c r="Q60" s="25">
        <f t="shared" si="5"/>
        <v>4550</v>
      </c>
      <c r="R60" s="24">
        <v>70</v>
      </c>
      <c r="S60" s="23">
        <f t="shared" si="6"/>
        <v>11900</v>
      </c>
    </row>
    <row r="61" spans="1:19" ht="18.75" hidden="1" x14ac:dyDescent="0.25">
      <c r="A61" s="24">
        <f t="shared" si="7"/>
        <v>37</v>
      </c>
      <c r="B61" s="23" t="s">
        <v>58</v>
      </c>
      <c r="C61" s="24">
        <v>360</v>
      </c>
      <c r="D61" s="24">
        <v>187</v>
      </c>
      <c r="E61" s="24">
        <v>173</v>
      </c>
      <c r="F61" s="24">
        <v>15</v>
      </c>
      <c r="G61" s="23">
        <f t="shared" si="0"/>
        <v>4500</v>
      </c>
      <c r="H61" s="23">
        <v>20</v>
      </c>
      <c r="I61" s="23">
        <f t="shared" si="1"/>
        <v>1000</v>
      </c>
      <c r="J61" s="24">
        <v>15</v>
      </c>
      <c r="K61" s="23">
        <f t="shared" si="2"/>
        <v>2250</v>
      </c>
      <c r="L61" s="23">
        <v>7</v>
      </c>
      <c r="M61" s="23">
        <f t="shared" si="3"/>
        <v>21000</v>
      </c>
      <c r="N61" s="24">
        <v>150</v>
      </c>
      <c r="O61" s="25">
        <f t="shared" si="4"/>
        <v>9000</v>
      </c>
      <c r="P61" s="24">
        <v>7</v>
      </c>
      <c r="Q61" s="25">
        <f t="shared" si="5"/>
        <v>4550</v>
      </c>
      <c r="R61" s="24">
        <v>70</v>
      </c>
      <c r="S61" s="23">
        <f t="shared" si="6"/>
        <v>11900</v>
      </c>
    </row>
    <row r="62" spans="1:19" ht="18.75" hidden="1" x14ac:dyDescent="0.25">
      <c r="A62" s="24">
        <f t="shared" si="7"/>
        <v>38</v>
      </c>
      <c r="B62" s="23" t="s">
        <v>59</v>
      </c>
      <c r="C62" s="24">
        <v>171</v>
      </c>
      <c r="D62" s="24">
        <v>112</v>
      </c>
      <c r="E62" s="24">
        <v>59</v>
      </c>
      <c r="F62" s="23">
        <v>10</v>
      </c>
      <c r="G62" s="23">
        <f t="shared" si="0"/>
        <v>3000</v>
      </c>
      <c r="H62" s="23">
        <v>15</v>
      </c>
      <c r="I62" s="23">
        <f t="shared" si="1"/>
        <v>750</v>
      </c>
      <c r="J62" s="23">
        <v>10</v>
      </c>
      <c r="K62" s="23">
        <f t="shared" si="2"/>
        <v>1500</v>
      </c>
      <c r="L62" s="23">
        <v>5</v>
      </c>
      <c r="M62" s="23">
        <f t="shared" si="3"/>
        <v>15000</v>
      </c>
      <c r="N62" s="24">
        <v>130</v>
      </c>
      <c r="O62" s="25">
        <f t="shared" si="4"/>
        <v>7800</v>
      </c>
      <c r="P62" s="24">
        <v>5</v>
      </c>
      <c r="Q62" s="25">
        <f t="shared" si="5"/>
        <v>3250</v>
      </c>
      <c r="R62" s="24">
        <v>50</v>
      </c>
      <c r="S62" s="23">
        <f t="shared" si="6"/>
        <v>8500</v>
      </c>
    </row>
    <row r="63" spans="1:19" ht="18.75" hidden="1" x14ac:dyDescent="0.25">
      <c r="A63" s="24">
        <f t="shared" si="7"/>
        <v>39</v>
      </c>
      <c r="B63" s="23" t="s">
        <v>60</v>
      </c>
      <c r="C63" s="24">
        <v>127</v>
      </c>
      <c r="D63" s="24">
        <v>72</v>
      </c>
      <c r="E63" s="24">
        <v>55</v>
      </c>
      <c r="F63" s="23">
        <v>10</v>
      </c>
      <c r="G63" s="23">
        <f t="shared" si="0"/>
        <v>3000</v>
      </c>
      <c r="H63" s="23">
        <v>15</v>
      </c>
      <c r="I63" s="23">
        <f t="shared" si="1"/>
        <v>750</v>
      </c>
      <c r="J63" s="23">
        <v>10</v>
      </c>
      <c r="K63" s="23">
        <f t="shared" si="2"/>
        <v>1500</v>
      </c>
      <c r="L63" s="23">
        <v>5</v>
      </c>
      <c r="M63" s="23">
        <f t="shared" si="3"/>
        <v>15000</v>
      </c>
      <c r="N63" s="24">
        <v>130</v>
      </c>
      <c r="O63" s="25">
        <f t="shared" si="4"/>
        <v>7800</v>
      </c>
      <c r="P63" s="24">
        <v>5</v>
      </c>
      <c r="Q63" s="25">
        <f t="shared" si="5"/>
        <v>3250</v>
      </c>
      <c r="R63" s="24">
        <v>50</v>
      </c>
      <c r="S63" s="23">
        <f t="shared" si="6"/>
        <v>8500</v>
      </c>
    </row>
    <row r="64" spans="1:19" ht="18.75" hidden="1" x14ac:dyDescent="0.25">
      <c r="A64" s="24">
        <f t="shared" si="7"/>
        <v>40</v>
      </c>
      <c r="B64" s="23" t="s">
        <v>61</v>
      </c>
      <c r="C64" s="24">
        <v>426</v>
      </c>
      <c r="D64" s="24">
        <v>222</v>
      </c>
      <c r="E64" s="24">
        <v>204</v>
      </c>
      <c r="F64" s="24">
        <v>15</v>
      </c>
      <c r="G64" s="23">
        <f t="shared" si="0"/>
        <v>4500</v>
      </c>
      <c r="H64" s="23">
        <v>20</v>
      </c>
      <c r="I64" s="23">
        <f t="shared" si="1"/>
        <v>1000</v>
      </c>
      <c r="J64" s="24">
        <v>15</v>
      </c>
      <c r="K64" s="23">
        <f t="shared" si="2"/>
        <v>2250</v>
      </c>
      <c r="L64" s="23">
        <v>7</v>
      </c>
      <c r="M64" s="23">
        <f t="shared" si="3"/>
        <v>21000</v>
      </c>
      <c r="N64" s="24">
        <v>150</v>
      </c>
      <c r="O64" s="25">
        <f t="shared" si="4"/>
        <v>9000</v>
      </c>
      <c r="P64" s="24">
        <v>7</v>
      </c>
      <c r="Q64" s="25">
        <f t="shared" si="5"/>
        <v>4550</v>
      </c>
      <c r="R64" s="24">
        <v>70</v>
      </c>
      <c r="S64" s="23">
        <f t="shared" si="6"/>
        <v>11900</v>
      </c>
    </row>
    <row r="65" spans="1:19" s="14" customFormat="1" ht="18.75" hidden="1" x14ac:dyDescent="0.25">
      <c r="A65" s="24">
        <f t="shared" si="7"/>
        <v>41</v>
      </c>
      <c r="B65" s="32" t="s">
        <v>514</v>
      </c>
      <c r="C65" s="32">
        <v>550</v>
      </c>
      <c r="D65" s="32">
        <v>279</v>
      </c>
      <c r="E65" s="32">
        <v>271</v>
      </c>
      <c r="F65" s="24">
        <v>20</v>
      </c>
      <c r="G65" s="23">
        <f t="shared" si="0"/>
        <v>6000</v>
      </c>
      <c r="H65" s="23">
        <v>25</v>
      </c>
      <c r="I65" s="23">
        <f t="shared" si="1"/>
        <v>1250</v>
      </c>
      <c r="J65" s="24">
        <v>20</v>
      </c>
      <c r="K65" s="23">
        <f t="shared" si="2"/>
        <v>3000</v>
      </c>
      <c r="L65" s="23">
        <v>9</v>
      </c>
      <c r="M65" s="23">
        <f t="shared" si="3"/>
        <v>27000</v>
      </c>
      <c r="N65" s="24">
        <v>180</v>
      </c>
      <c r="O65" s="25">
        <f t="shared" si="4"/>
        <v>10800</v>
      </c>
      <c r="P65" s="24">
        <v>9</v>
      </c>
      <c r="Q65" s="25">
        <f t="shared" si="5"/>
        <v>5850</v>
      </c>
      <c r="R65" s="24">
        <v>90</v>
      </c>
      <c r="S65" s="23">
        <f t="shared" si="6"/>
        <v>15300</v>
      </c>
    </row>
    <row r="66" spans="1:19" ht="18.75" hidden="1" x14ac:dyDescent="0.25">
      <c r="A66" s="24"/>
      <c r="B66" s="31" t="s">
        <v>62</v>
      </c>
      <c r="C66" s="107"/>
      <c r="D66" s="107"/>
      <c r="E66" s="107"/>
      <c r="F66" s="23">
        <f>SUM(F67:F78)</f>
        <v>175</v>
      </c>
      <c r="G66" s="23"/>
      <c r="H66" s="23">
        <f>SUM(H67:H78)</f>
        <v>235</v>
      </c>
      <c r="I66" s="23"/>
      <c r="J66" s="24">
        <f>SUM(J67:J78)</f>
        <v>175</v>
      </c>
      <c r="K66" s="23"/>
      <c r="L66" s="23">
        <f>SUM(L67:L78)</f>
        <v>82</v>
      </c>
      <c r="M66" s="23"/>
      <c r="N66" s="24">
        <f>SUM(N67:N78)</f>
        <v>1820</v>
      </c>
      <c r="O66" s="25"/>
      <c r="P66" s="24">
        <f>SUM(P67:P78)</f>
        <v>82</v>
      </c>
      <c r="Q66" s="25"/>
      <c r="R66" s="24">
        <f>SUM(R67:R78)</f>
        <v>820</v>
      </c>
      <c r="S66" s="23"/>
    </row>
    <row r="67" spans="1:19" ht="18.75" hidden="1" x14ac:dyDescent="0.25">
      <c r="A67" s="24">
        <f>A65+1</f>
        <v>42</v>
      </c>
      <c r="B67" s="24" t="s">
        <v>63</v>
      </c>
      <c r="C67" s="24">
        <v>193</v>
      </c>
      <c r="D67" s="24">
        <v>97</v>
      </c>
      <c r="E67" s="24">
        <v>96</v>
      </c>
      <c r="F67" s="23">
        <v>10</v>
      </c>
      <c r="G67" s="23">
        <f t="shared" si="0"/>
        <v>3000</v>
      </c>
      <c r="H67" s="23">
        <v>15</v>
      </c>
      <c r="I67" s="23">
        <f t="shared" si="1"/>
        <v>750</v>
      </c>
      <c r="J67" s="23">
        <v>10</v>
      </c>
      <c r="K67" s="23">
        <f t="shared" si="2"/>
        <v>1500</v>
      </c>
      <c r="L67" s="23">
        <v>5</v>
      </c>
      <c r="M67" s="23">
        <f t="shared" si="3"/>
        <v>15000</v>
      </c>
      <c r="N67" s="24">
        <v>130</v>
      </c>
      <c r="O67" s="25">
        <f t="shared" si="4"/>
        <v>7800</v>
      </c>
      <c r="P67" s="24">
        <v>5</v>
      </c>
      <c r="Q67" s="25">
        <f t="shared" si="5"/>
        <v>3250</v>
      </c>
      <c r="R67" s="24">
        <v>50</v>
      </c>
      <c r="S67" s="23">
        <f t="shared" si="6"/>
        <v>8500</v>
      </c>
    </row>
    <row r="68" spans="1:19" ht="18.75" hidden="1" x14ac:dyDescent="0.25">
      <c r="A68" s="24">
        <f t="shared" si="7"/>
        <v>43</v>
      </c>
      <c r="B68" s="24" t="s">
        <v>64</v>
      </c>
      <c r="C68" s="24">
        <v>259</v>
      </c>
      <c r="D68" s="24">
        <v>130</v>
      </c>
      <c r="E68" s="24">
        <v>129</v>
      </c>
      <c r="F68" s="24">
        <v>15</v>
      </c>
      <c r="G68" s="23">
        <f t="shared" si="0"/>
        <v>4500</v>
      </c>
      <c r="H68" s="23">
        <v>20</v>
      </c>
      <c r="I68" s="23">
        <f t="shared" si="1"/>
        <v>1000</v>
      </c>
      <c r="J68" s="24">
        <v>15</v>
      </c>
      <c r="K68" s="23">
        <f t="shared" si="2"/>
        <v>2250</v>
      </c>
      <c r="L68" s="23">
        <v>7</v>
      </c>
      <c r="M68" s="23">
        <f t="shared" si="3"/>
        <v>21000</v>
      </c>
      <c r="N68" s="24">
        <v>150</v>
      </c>
      <c r="O68" s="25">
        <f t="shared" si="4"/>
        <v>9000</v>
      </c>
      <c r="P68" s="24">
        <v>7</v>
      </c>
      <c r="Q68" s="25">
        <f t="shared" si="5"/>
        <v>4550</v>
      </c>
      <c r="R68" s="24">
        <v>70</v>
      </c>
      <c r="S68" s="23">
        <f t="shared" si="6"/>
        <v>11900</v>
      </c>
    </row>
    <row r="69" spans="1:19" ht="18.75" hidden="1" x14ac:dyDescent="0.25">
      <c r="A69" s="24">
        <f t="shared" si="7"/>
        <v>44</v>
      </c>
      <c r="B69" s="24" t="s">
        <v>65</v>
      </c>
      <c r="C69" s="24">
        <v>144</v>
      </c>
      <c r="D69" s="24">
        <v>74</v>
      </c>
      <c r="E69" s="24">
        <v>70</v>
      </c>
      <c r="F69" s="23">
        <v>10</v>
      </c>
      <c r="G69" s="23">
        <f t="shared" si="0"/>
        <v>3000</v>
      </c>
      <c r="H69" s="23">
        <v>15</v>
      </c>
      <c r="I69" s="23">
        <f t="shared" si="1"/>
        <v>750</v>
      </c>
      <c r="J69" s="23">
        <v>10</v>
      </c>
      <c r="K69" s="23">
        <f t="shared" si="2"/>
        <v>1500</v>
      </c>
      <c r="L69" s="23">
        <v>5</v>
      </c>
      <c r="M69" s="23">
        <f t="shared" si="3"/>
        <v>15000</v>
      </c>
      <c r="N69" s="24">
        <v>130</v>
      </c>
      <c r="O69" s="25">
        <f t="shared" si="4"/>
        <v>7800</v>
      </c>
      <c r="P69" s="24">
        <v>5</v>
      </c>
      <c r="Q69" s="25">
        <f t="shared" si="5"/>
        <v>3250</v>
      </c>
      <c r="R69" s="24">
        <v>50</v>
      </c>
      <c r="S69" s="23">
        <f t="shared" si="6"/>
        <v>8500</v>
      </c>
    </row>
    <row r="70" spans="1:19" ht="18.75" hidden="1" x14ac:dyDescent="0.25">
      <c r="A70" s="24">
        <f t="shared" si="7"/>
        <v>45</v>
      </c>
      <c r="B70" s="24" t="s">
        <v>66</v>
      </c>
      <c r="C70" s="24">
        <v>308</v>
      </c>
      <c r="D70" s="24">
        <v>157</v>
      </c>
      <c r="E70" s="24">
        <v>151</v>
      </c>
      <c r="F70" s="24">
        <v>15</v>
      </c>
      <c r="G70" s="23">
        <f t="shared" si="0"/>
        <v>4500</v>
      </c>
      <c r="H70" s="23">
        <v>20</v>
      </c>
      <c r="I70" s="23">
        <f t="shared" si="1"/>
        <v>1000</v>
      </c>
      <c r="J70" s="24">
        <v>15</v>
      </c>
      <c r="K70" s="23">
        <f t="shared" si="2"/>
        <v>2250</v>
      </c>
      <c r="L70" s="23">
        <v>7</v>
      </c>
      <c r="M70" s="23">
        <f t="shared" si="3"/>
        <v>21000</v>
      </c>
      <c r="N70" s="24">
        <v>150</v>
      </c>
      <c r="O70" s="25">
        <f t="shared" si="4"/>
        <v>9000</v>
      </c>
      <c r="P70" s="24">
        <v>7</v>
      </c>
      <c r="Q70" s="25">
        <f t="shared" si="5"/>
        <v>4550</v>
      </c>
      <c r="R70" s="24">
        <v>70</v>
      </c>
      <c r="S70" s="23">
        <f t="shared" si="6"/>
        <v>11900</v>
      </c>
    </row>
    <row r="71" spans="1:19" ht="18.75" hidden="1" x14ac:dyDescent="0.25">
      <c r="A71" s="24">
        <f t="shared" si="7"/>
        <v>46</v>
      </c>
      <c r="B71" s="24" t="s">
        <v>67</v>
      </c>
      <c r="C71" s="24">
        <v>488</v>
      </c>
      <c r="D71" s="24">
        <v>200</v>
      </c>
      <c r="E71" s="24">
        <v>288</v>
      </c>
      <c r="F71" s="24">
        <v>15</v>
      </c>
      <c r="G71" s="23">
        <f t="shared" si="0"/>
        <v>4500</v>
      </c>
      <c r="H71" s="23">
        <v>20</v>
      </c>
      <c r="I71" s="23">
        <f t="shared" si="1"/>
        <v>1000</v>
      </c>
      <c r="J71" s="24">
        <v>15</v>
      </c>
      <c r="K71" s="23">
        <f t="shared" si="2"/>
        <v>2250</v>
      </c>
      <c r="L71" s="23">
        <v>7</v>
      </c>
      <c r="M71" s="23">
        <f t="shared" si="3"/>
        <v>21000</v>
      </c>
      <c r="N71" s="24">
        <v>150</v>
      </c>
      <c r="O71" s="25">
        <f t="shared" si="4"/>
        <v>9000</v>
      </c>
      <c r="P71" s="24">
        <v>7</v>
      </c>
      <c r="Q71" s="25">
        <f t="shared" si="5"/>
        <v>4550</v>
      </c>
      <c r="R71" s="24">
        <v>70</v>
      </c>
      <c r="S71" s="23">
        <f t="shared" si="6"/>
        <v>11900</v>
      </c>
    </row>
    <row r="72" spans="1:19" s="14" customFormat="1" ht="18.75" hidden="1" x14ac:dyDescent="0.25">
      <c r="A72" s="24">
        <f t="shared" si="7"/>
        <v>47</v>
      </c>
      <c r="B72" s="28" t="s">
        <v>515</v>
      </c>
      <c r="C72" s="28">
        <v>1647</v>
      </c>
      <c r="D72" s="28">
        <v>830</v>
      </c>
      <c r="E72" s="28">
        <v>817</v>
      </c>
      <c r="F72" s="24">
        <v>35</v>
      </c>
      <c r="G72" s="23">
        <f t="shared" si="0"/>
        <v>10500</v>
      </c>
      <c r="H72" s="23">
        <v>40</v>
      </c>
      <c r="I72" s="23">
        <f t="shared" si="1"/>
        <v>2000</v>
      </c>
      <c r="J72" s="24">
        <v>35</v>
      </c>
      <c r="K72" s="23">
        <f t="shared" si="2"/>
        <v>5250</v>
      </c>
      <c r="L72" s="23">
        <v>15</v>
      </c>
      <c r="M72" s="23">
        <f t="shared" si="3"/>
        <v>45000</v>
      </c>
      <c r="N72" s="24">
        <v>270</v>
      </c>
      <c r="O72" s="25">
        <f t="shared" si="4"/>
        <v>16200</v>
      </c>
      <c r="P72" s="24">
        <v>15</v>
      </c>
      <c r="Q72" s="25">
        <f t="shared" si="5"/>
        <v>9750</v>
      </c>
      <c r="R72" s="24">
        <v>150</v>
      </c>
      <c r="S72" s="23">
        <f t="shared" si="6"/>
        <v>25500</v>
      </c>
    </row>
    <row r="73" spans="1:19" ht="18.75" hidden="1" x14ac:dyDescent="0.25">
      <c r="A73" s="24">
        <f t="shared" si="7"/>
        <v>48</v>
      </c>
      <c r="B73" s="24" t="s">
        <v>68</v>
      </c>
      <c r="C73" s="24">
        <v>318</v>
      </c>
      <c r="D73" s="24">
        <v>147</v>
      </c>
      <c r="E73" s="24">
        <v>171</v>
      </c>
      <c r="F73" s="24">
        <v>15</v>
      </c>
      <c r="G73" s="23">
        <f t="shared" si="0"/>
        <v>4500</v>
      </c>
      <c r="H73" s="23">
        <v>20</v>
      </c>
      <c r="I73" s="23">
        <f t="shared" si="1"/>
        <v>1000</v>
      </c>
      <c r="J73" s="24">
        <v>15</v>
      </c>
      <c r="K73" s="23">
        <f t="shared" si="2"/>
        <v>2250</v>
      </c>
      <c r="L73" s="23">
        <v>7</v>
      </c>
      <c r="M73" s="23">
        <f t="shared" si="3"/>
        <v>21000</v>
      </c>
      <c r="N73" s="24">
        <v>150</v>
      </c>
      <c r="O73" s="25">
        <f t="shared" si="4"/>
        <v>9000</v>
      </c>
      <c r="P73" s="24">
        <v>7</v>
      </c>
      <c r="Q73" s="25">
        <f t="shared" si="5"/>
        <v>4550</v>
      </c>
      <c r="R73" s="24">
        <v>70</v>
      </c>
      <c r="S73" s="23">
        <f t="shared" si="6"/>
        <v>11900</v>
      </c>
    </row>
    <row r="74" spans="1:19" ht="18.75" hidden="1" x14ac:dyDescent="0.25">
      <c r="A74" s="24">
        <f t="shared" si="7"/>
        <v>49</v>
      </c>
      <c r="B74" s="24" t="s">
        <v>69</v>
      </c>
      <c r="C74" s="24">
        <v>162</v>
      </c>
      <c r="D74" s="24">
        <v>86</v>
      </c>
      <c r="E74" s="24">
        <v>76</v>
      </c>
      <c r="F74" s="23">
        <v>10</v>
      </c>
      <c r="G74" s="23">
        <f t="shared" si="0"/>
        <v>3000</v>
      </c>
      <c r="H74" s="23">
        <v>15</v>
      </c>
      <c r="I74" s="23">
        <f t="shared" si="1"/>
        <v>750</v>
      </c>
      <c r="J74" s="23">
        <v>10</v>
      </c>
      <c r="K74" s="23">
        <f t="shared" si="2"/>
        <v>1500</v>
      </c>
      <c r="L74" s="23">
        <v>5</v>
      </c>
      <c r="M74" s="23">
        <f t="shared" si="3"/>
        <v>15000</v>
      </c>
      <c r="N74" s="24">
        <v>130</v>
      </c>
      <c r="O74" s="25">
        <f t="shared" si="4"/>
        <v>7800</v>
      </c>
      <c r="P74" s="24">
        <v>5</v>
      </c>
      <c r="Q74" s="25">
        <f t="shared" si="5"/>
        <v>3250</v>
      </c>
      <c r="R74" s="24">
        <v>50</v>
      </c>
      <c r="S74" s="23">
        <f t="shared" si="6"/>
        <v>8500</v>
      </c>
    </row>
    <row r="75" spans="1:19" ht="18.75" hidden="1" x14ac:dyDescent="0.25">
      <c r="A75" s="24">
        <f t="shared" si="7"/>
        <v>50</v>
      </c>
      <c r="B75" s="24" t="s">
        <v>70</v>
      </c>
      <c r="C75" s="24">
        <v>225</v>
      </c>
      <c r="D75" s="24">
        <v>115</v>
      </c>
      <c r="E75" s="24">
        <v>110</v>
      </c>
      <c r="F75" s="23">
        <v>10</v>
      </c>
      <c r="G75" s="23">
        <f t="shared" si="0"/>
        <v>3000</v>
      </c>
      <c r="H75" s="23">
        <v>15</v>
      </c>
      <c r="I75" s="23">
        <f t="shared" si="1"/>
        <v>750</v>
      </c>
      <c r="J75" s="23">
        <v>10</v>
      </c>
      <c r="K75" s="23">
        <f t="shared" si="2"/>
        <v>1500</v>
      </c>
      <c r="L75" s="23">
        <v>5</v>
      </c>
      <c r="M75" s="23">
        <f t="shared" si="3"/>
        <v>15000</v>
      </c>
      <c r="N75" s="24">
        <v>130</v>
      </c>
      <c r="O75" s="25">
        <f t="shared" si="4"/>
        <v>7800</v>
      </c>
      <c r="P75" s="24">
        <v>5</v>
      </c>
      <c r="Q75" s="25">
        <f t="shared" si="5"/>
        <v>3250</v>
      </c>
      <c r="R75" s="24">
        <v>50</v>
      </c>
      <c r="S75" s="23">
        <f t="shared" si="6"/>
        <v>8500</v>
      </c>
    </row>
    <row r="76" spans="1:19" ht="18.75" hidden="1" x14ac:dyDescent="0.25">
      <c r="A76" s="24">
        <f t="shared" si="7"/>
        <v>51</v>
      </c>
      <c r="B76" s="24" t="s">
        <v>71</v>
      </c>
      <c r="C76" s="24">
        <v>396</v>
      </c>
      <c r="D76" s="24">
        <v>208</v>
      </c>
      <c r="E76" s="24">
        <v>188</v>
      </c>
      <c r="F76" s="24">
        <v>15</v>
      </c>
      <c r="G76" s="23">
        <f t="shared" ref="G76:G143" si="8">F76*300</f>
        <v>4500</v>
      </c>
      <c r="H76" s="23">
        <v>20</v>
      </c>
      <c r="I76" s="23">
        <f t="shared" ref="I76:I143" si="9">H76*50</f>
        <v>1000</v>
      </c>
      <c r="J76" s="24">
        <v>15</v>
      </c>
      <c r="K76" s="23">
        <f t="shared" ref="K76:K143" si="10">J76*150</f>
        <v>2250</v>
      </c>
      <c r="L76" s="23">
        <v>7</v>
      </c>
      <c r="M76" s="23">
        <f t="shared" ref="M76:M143" si="11">L76*3000</f>
        <v>21000</v>
      </c>
      <c r="N76" s="24">
        <v>150</v>
      </c>
      <c r="O76" s="25">
        <f t="shared" ref="O76:O143" si="12">N76*60</f>
        <v>9000</v>
      </c>
      <c r="P76" s="24">
        <v>7</v>
      </c>
      <c r="Q76" s="25">
        <f t="shared" ref="Q76:Q143" si="13">P76*650</f>
        <v>4550</v>
      </c>
      <c r="R76" s="24">
        <v>70</v>
      </c>
      <c r="S76" s="23">
        <f t="shared" ref="S76:S143" si="14">R76*170</f>
        <v>11900</v>
      </c>
    </row>
    <row r="77" spans="1:19" ht="18.75" hidden="1" x14ac:dyDescent="0.25">
      <c r="A77" s="24">
        <f t="shared" si="7"/>
        <v>52</v>
      </c>
      <c r="B77" s="24" t="s">
        <v>72</v>
      </c>
      <c r="C77" s="24">
        <v>456</v>
      </c>
      <c r="D77" s="24">
        <v>220</v>
      </c>
      <c r="E77" s="24">
        <v>236</v>
      </c>
      <c r="F77" s="24">
        <v>15</v>
      </c>
      <c r="G77" s="23">
        <f t="shared" si="8"/>
        <v>4500</v>
      </c>
      <c r="H77" s="23">
        <v>20</v>
      </c>
      <c r="I77" s="23">
        <f t="shared" si="9"/>
        <v>1000</v>
      </c>
      <c r="J77" s="24">
        <v>15</v>
      </c>
      <c r="K77" s="23">
        <f t="shared" si="10"/>
        <v>2250</v>
      </c>
      <c r="L77" s="23">
        <v>7</v>
      </c>
      <c r="M77" s="23">
        <f t="shared" si="11"/>
        <v>21000</v>
      </c>
      <c r="N77" s="24">
        <v>150</v>
      </c>
      <c r="O77" s="25">
        <f t="shared" si="12"/>
        <v>9000</v>
      </c>
      <c r="P77" s="24">
        <v>7</v>
      </c>
      <c r="Q77" s="25">
        <f t="shared" si="13"/>
        <v>4550</v>
      </c>
      <c r="R77" s="24">
        <v>70</v>
      </c>
      <c r="S77" s="23">
        <f t="shared" si="14"/>
        <v>11900</v>
      </c>
    </row>
    <row r="78" spans="1:19" ht="18.75" hidden="1" x14ac:dyDescent="0.25">
      <c r="A78" s="24">
        <f t="shared" si="7"/>
        <v>53</v>
      </c>
      <c r="B78" s="24" t="s">
        <v>73</v>
      </c>
      <c r="C78" s="24">
        <v>201</v>
      </c>
      <c r="D78" s="24">
        <v>101</v>
      </c>
      <c r="E78" s="24">
        <v>100</v>
      </c>
      <c r="F78" s="23">
        <v>10</v>
      </c>
      <c r="G78" s="23">
        <f t="shared" si="8"/>
        <v>3000</v>
      </c>
      <c r="H78" s="23">
        <v>15</v>
      </c>
      <c r="I78" s="23">
        <f t="shared" si="9"/>
        <v>750</v>
      </c>
      <c r="J78" s="23">
        <v>10</v>
      </c>
      <c r="K78" s="23">
        <f t="shared" si="10"/>
        <v>1500</v>
      </c>
      <c r="L78" s="23">
        <v>5</v>
      </c>
      <c r="M78" s="23">
        <f t="shared" si="11"/>
        <v>15000</v>
      </c>
      <c r="N78" s="24">
        <v>130</v>
      </c>
      <c r="O78" s="25">
        <f t="shared" si="12"/>
        <v>7800</v>
      </c>
      <c r="P78" s="24">
        <v>5</v>
      </c>
      <c r="Q78" s="25">
        <f t="shared" si="13"/>
        <v>3250</v>
      </c>
      <c r="R78" s="24">
        <v>50</v>
      </c>
      <c r="S78" s="23">
        <f t="shared" si="14"/>
        <v>8500</v>
      </c>
    </row>
    <row r="79" spans="1:19" ht="18.75" hidden="1" x14ac:dyDescent="0.25">
      <c r="A79" s="24"/>
      <c r="B79" s="31" t="s">
        <v>74</v>
      </c>
      <c r="C79" s="107"/>
      <c r="D79" s="107"/>
      <c r="E79" s="107"/>
      <c r="F79" s="23">
        <f>SUM(F80:F81)</f>
        <v>40</v>
      </c>
      <c r="G79" s="23"/>
      <c r="H79" s="23">
        <f>SUM(H80:H81)</f>
        <v>50</v>
      </c>
      <c r="I79" s="23"/>
      <c r="J79" s="24">
        <f>SUM(J80:J81)</f>
        <v>40</v>
      </c>
      <c r="K79" s="23"/>
      <c r="L79" s="23">
        <f>SUM(L80:L81)</f>
        <v>18</v>
      </c>
      <c r="M79" s="23"/>
      <c r="N79" s="24">
        <f>SUM(N80:N81)</f>
        <v>360</v>
      </c>
      <c r="O79" s="25"/>
      <c r="P79" s="24">
        <f>SUM(P80:P81)</f>
        <v>18</v>
      </c>
      <c r="Q79" s="25"/>
      <c r="R79" s="24">
        <f>SUM(R80:R81)</f>
        <v>180</v>
      </c>
      <c r="S79" s="23"/>
    </row>
    <row r="80" spans="1:19" ht="18.75" hidden="1" x14ac:dyDescent="0.25">
      <c r="A80" s="24">
        <f>A78+1</f>
        <v>54</v>
      </c>
      <c r="B80" s="24" t="s">
        <v>75</v>
      </c>
      <c r="C80" s="24">
        <v>618</v>
      </c>
      <c r="D80" s="24">
        <v>317</v>
      </c>
      <c r="E80" s="24">
        <v>301</v>
      </c>
      <c r="F80" s="24">
        <v>20</v>
      </c>
      <c r="G80" s="23">
        <f t="shared" si="8"/>
        <v>6000</v>
      </c>
      <c r="H80" s="23">
        <v>25</v>
      </c>
      <c r="I80" s="23">
        <f t="shared" si="9"/>
        <v>1250</v>
      </c>
      <c r="J80" s="24">
        <v>20</v>
      </c>
      <c r="K80" s="23">
        <f t="shared" si="10"/>
        <v>3000</v>
      </c>
      <c r="L80" s="23">
        <v>9</v>
      </c>
      <c r="M80" s="23">
        <f t="shared" si="11"/>
        <v>27000</v>
      </c>
      <c r="N80" s="24">
        <v>180</v>
      </c>
      <c r="O80" s="25">
        <f t="shared" si="12"/>
        <v>10800</v>
      </c>
      <c r="P80" s="24">
        <v>9</v>
      </c>
      <c r="Q80" s="25">
        <f t="shared" si="13"/>
        <v>5850</v>
      </c>
      <c r="R80" s="24">
        <v>90</v>
      </c>
      <c r="S80" s="23">
        <f t="shared" si="14"/>
        <v>15300</v>
      </c>
    </row>
    <row r="81" spans="1:19" ht="18.75" hidden="1" x14ac:dyDescent="0.25">
      <c r="A81" s="24">
        <f t="shared" si="7"/>
        <v>55</v>
      </c>
      <c r="B81" s="24" t="s">
        <v>76</v>
      </c>
      <c r="C81" s="24">
        <v>520</v>
      </c>
      <c r="D81" s="24">
        <v>267</v>
      </c>
      <c r="E81" s="24">
        <v>253</v>
      </c>
      <c r="F81" s="24">
        <v>20</v>
      </c>
      <c r="G81" s="23">
        <f t="shared" si="8"/>
        <v>6000</v>
      </c>
      <c r="H81" s="23">
        <v>25</v>
      </c>
      <c r="I81" s="23">
        <f t="shared" si="9"/>
        <v>1250</v>
      </c>
      <c r="J81" s="24">
        <v>20</v>
      </c>
      <c r="K81" s="23">
        <f t="shared" si="10"/>
        <v>3000</v>
      </c>
      <c r="L81" s="23">
        <v>9</v>
      </c>
      <c r="M81" s="23">
        <f t="shared" si="11"/>
        <v>27000</v>
      </c>
      <c r="N81" s="24">
        <v>180</v>
      </c>
      <c r="O81" s="25">
        <f t="shared" si="12"/>
        <v>10800</v>
      </c>
      <c r="P81" s="24">
        <v>9</v>
      </c>
      <c r="Q81" s="25">
        <f t="shared" si="13"/>
        <v>5850</v>
      </c>
      <c r="R81" s="24">
        <v>90</v>
      </c>
      <c r="S81" s="23">
        <f t="shared" si="14"/>
        <v>15300</v>
      </c>
    </row>
    <row r="82" spans="1:19" ht="18.75" hidden="1" x14ac:dyDescent="0.25">
      <c r="A82" s="24"/>
      <c r="B82" s="31" t="s">
        <v>77</v>
      </c>
      <c r="C82" s="107"/>
      <c r="D82" s="107"/>
      <c r="E82" s="107"/>
      <c r="F82" s="23">
        <f>SUM(F83:F90)</f>
        <v>130</v>
      </c>
      <c r="G82" s="23"/>
      <c r="H82" s="23">
        <f>SUM(H83:H90)</f>
        <v>170</v>
      </c>
      <c r="I82" s="23"/>
      <c r="J82" s="24">
        <f>SUM(J83:J90)</f>
        <v>130</v>
      </c>
      <c r="K82" s="23"/>
      <c r="L82" s="23">
        <f>SUM(L83:L90)</f>
        <v>60</v>
      </c>
      <c r="M82" s="23"/>
      <c r="N82" s="24">
        <f>SUM(N83:N90)</f>
        <v>1290</v>
      </c>
      <c r="O82" s="25"/>
      <c r="P82" s="24">
        <f>SUM(P83:P90)</f>
        <v>60</v>
      </c>
      <c r="Q82" s="25"/>
      <c r="R82" s="24">
        <f>SUM(R83:R90)</f>
        <v>600</v>
      </c>
      <c r="S82" s="23"/>
    </row>
    <row r="83" spans="1:19" ht="18.75" hidden="1" x14ac:dyDescent="0.25">
      <c r="A83" s="24">
        <f>A81+1</f>
        <v>56</v>
      </c>
      <c r="B83" s="24" t="s">
        <v>78</v>
      </c>
      <c r="C83" s="25">
        <v>1069</v>
      </c>
      <c r="D83" s="24">
        <v>517</v>
      </c>
      <c r="E83" s="24">
        <v>552</v>
      </c>
      <c r="F83" s="24">
        <v>30</v>
      </c>
      <c r="G83" s="23">
        <f t="shared" si="8"/>
        <v>9000</v>
      </c>
      <c r="H83" s="23">
        <v>35</v>
      </c>
      <c r="I83" s="23">
        <f t="shared" si="9"/>
        <v>1750</v>
      </c>
      <c r="J83" s="24">
        <v>30</v>
      </c>
      <c r="K83" s="23">
        <f t="shared" si="10"/>
        <v>4500</v>
      </c>
      <c r="L83" s="23">
        <v>13</v>
      </c>
      <c r="M83" s="23">
        <f t="shared" si="11"/>
        <v>39000</v>
      </c>
      <c r="N83" s="24">
        <v>240</v>
      </c>
      <c r="O83" s="25">
        <f t="shared" si="12"/>
        <v>14400</v>
      </c>
      <c r="P83" s="24">
        <v>13</v>
      </c>
      <c r="Q83" s="25">
        <f t="shared" si="13"/>
        <v>8450</v>
      </c>
      <c r="R83" s="24">
        <v>130</v>
      </c>
      <c r="S83" s="23">
        <f t="shared" si="14"/>
        <v>22100</v>
      </c>
    </row>
    <row r="84" spans="1:19" ht="18.75" hidden="1" x14ac:dyDescent="0.25">
      <c r="A84" s="24">
        <f t="shared" ref="A84:A90" si="15">A83+1</f>
        <v>57</v>
      </c>
      <c r="B84" s="24" t="s">
        <v>79</v>
      </c>
      <c r="C84" s="24">
        <v>179</v>
      </c>
      <c r="D84" s="24">
        <v>100</v>
      </c>
      <c r="E84" s="24">
        <v>79</v>
      </c>
      <c r="F84" s="23">
        <v>10</v>
      </c>
      <c r="G84" s="23">
        <f t="shared" si="8"/>
        <v>3000</v>
      </c>
      <c r="H84" s="23">
        <v>15</v>
      </c>
      <c r="I84" s="23">
        <f t="shared" si="9"/>
        <v>750</v>
      </c>
      <c r="J84" s="23">
        <v>10</v>
      </c>
      <c r="K84" s="23">
        <f t="shared" si="10"/>
        <v>1500</v>
      </c>
      <c r="L84" s="23">
        <v>5</v>
      </c>
      <c r="M84" s="23">
        <f t="shared" si="11"/>
        <v>15000</v>
      </c>
      <c r="N84" s="24">
        <v>130</v>
      </c>
      <c r="O84" s="25">
        <f t="shared" si="12"/>
        <v>7800</v>
      </c>
      <c r="P84" s="24">
        <v>5</v>
      </c>
      <c r="Q84" s="25">
        <f t="shared" si="13"/>
        <v>3250</v>
      </c>
      <c r="R84" s="24">
        <v>50</v>
      </c>
      <c r="S84" s="23">
        <f t="shared" si="14"/>
        <v>8500</v>
      </c>
    </row>
    <row r="85" spans="1:19" ht="18.75" hidden="1" x14ac:dyDescent="0.25">
      <c r="A85" s="24">
        <f t="shared" si="15"/>
        <v>58</v>
      </c>
      <c r="B85" s="24" t="s">
        <v>80</v>
      </c>
      <c r="C85" s="25">
        <v>367</v>
      </c>
      <c r="D85" s="24">
        <v>185</v>
      </c>
      <c r="E85" s="24">
        <v>182</v>
      </c>
      <c r="F85" s="24">
        <v>15</v>
      </c>
      <c r="G85" s="23">
        <f t="shared" si="8"/>
        <v>4500</v>
      </c>
      <c r="H85" s="23">
        <v>20</v>
      </c>
      <c r="I85" s="23">
        <f t="shared" si="9"/>
        <v>1000</v>
      </c>
      <c r="J85" s="24">
        <v>15</v>
      </c>
      <c r="K85" s="23">
        <f t="shared" si="10"/>
        <v>2250</v>
      </c>
      <c r="L85" s="23">
        <v>7</v>
      </c>
      <c r="M85" s="23">
        <f t="shared" si="11"/>
        <v>21000</v>
      </c>
      <c r="N85" s="24">
        <v>150</v>
      </c>
      <c r="O85" s="25">
        <f t="shared" si="12"/>
        <v>9000</v>
      </c>
      <c r="P85" s="24">
        <v>7</v>
      </c>
      <c r="Q85" s="25">
        <f t="shared" si="13"/>
        <v>4550</v>
      </c>
      <c r="R85" s="24">
        <v>70</v>
      </c>
      <c r="S85" s="23">
        <f t="shared" si="14"/>
        <v>11900</v>
      </c>
    </row>
    <row r="86" spans="1:19" ht="18.75" hidden="1" x14ac:dyDescent="0.25">
      <c r="A86" s="24">
        <f t="shared" si="15"/>
        <v>59</v>
      </c>
      <c r="B86" s="24" t="s">
        <v>81</v>
      </c>
      <c r="C86" s="25">
        <v>540</v>
      </c>
      <c r="D86" s="24">
        <v>295</v>
      </c>
      <c r="E86" s="24">
        <v>245</v>
      </c>
      <c r="F86" s="24">
        <v>20</v>
      </c>
      <c r="G86" s="23">
        <f t="shared" si="8"/>
        <v>6000</v>
      </c>
      <c r="H86" s="23">
        <v>25</v>
      </c>
      <c r="I86" s="23">
        <f t="shared" si="9"/>
        <v>1250</v>
      </c>
      <c r="J86" s="24">
        <v>20</v>
      </c>
      <c r="K86" s="23">
        <f t="shared" si="10"/>
        <v>3000</v>
      </c>
      <c r="L86" s="23">
        <v>9</v>
      </c>
      <c r="M86" s="23">
        <f t="shared" si="11"/>
        <v>27000</v>
      </c>
      <c r="N86" s="24">
        <v>180</v>
      </c>
      <c r="O86" s="25">
        <f t="shared" si="12"/>
        <v>10800</v>
      </c>
      <c r="P86" s="24">
        <v>9</v>
      </c>
      <c r="Q86" s="25">
        <f t="shared" si="13"/>
        <v>5850</v>
      </c>
      <c r="R86" s="24">
        <v>90</v>
      </c>
      <c r="S86" s="23">
        <f t="shared" si="14"/>
        <v>15300</v>
      </c>
    </row>
    <row r="87" spans="1:19" ht="18.75" hidden="1" x14ac:dyDescent="0.25">
      <c r="A87" s="24">
        <f t="shared" si="15"/>
        <v>60</v>
      </c>
      <c r="B87" s="24" t="s">
        <v>82</v>
      </c>
      <c r="C87" s="25">
        <v>419</v>
      </c>
      <c r="D87" s="24">
        <v>193</v>
      </c>
      <c r="E87" s="24">
        <v>226</v>
      </c>
      <c r="F87" s="24">
        <v>15</v>
      </c>
      <c r="G87" s="23">
        <f t="shared" si="8"/>
        <v>4500</v>
      </c>
      <c r="H87" s="23">
        <v>20</v>
      </c>
      <c r="I87" s="23">
        <f t="shared" si="9"/>
        <v>1000</v>
      </c>
      <c r="J87" s="24">
        <v>15</v>
      </c>
      <c r="K87" s="23">
        <f t="shared" si="10"/>
        <v>2250</v>
      </c>
      <c r="L87" s="23">
        <v>7</v>
      </c>
      <c r="M87" s="23">
        <f t="shared" si="11"/>
        <v>21000</v>
      </c>
      <c r="N87" s="24">
        <v>150</v>
      </c>
      <c r="O87" s="25">
        <f t="shared" si="12"/>
        <v>9000</v>
      </c>
      <c r="P87" s="24">
        <v>7</v>
      </c>
      <c r="Q87" s="25">
        <f t="shared" si="13"/>
        <v>4550</v>
      </c>
      <c r="R87" s="24">
        <v>70</v>
      </c>
      <c r="S87" s="23">
        <f t="shared" si="14"/>
        <v>11900</v>
      </c>
    </row>
    <row r="88" spans="1:19" ht="18.75" hidden="1" x14ac:dyDescent="0.25">
      <c r="A88" s="24">
        <f t="shared" si="15"/>
        <v>61</v>
      </c>
      <c r="B88" s="24" t="s">
        <v>83</v>
      </c>
      <c r="C88" s="25">
        <v>132</v>
      </c>
      <c r="D88" s="24">
        <v>60</v>
      </c>
      <c r="E88" s="24">
        <v>72</v>
      </c>
      <c r="F88" s="23">
        <v>10</v>
      </c>
      <c r="G88" s="23">
        <f t="shared" si="8"/>
        <v>3000</v>
      </c>
      <c r="H88" s="23">
        <v>15</v>
      </c>
      <c r="I88" s="23">
        <f t="shared" si="9"/>
        <v>750</v>
      </c>
      <c r="J88" s="23">
        <v>10</v>
      </c>
      <c r="K88" s="23">
        <f t="shared" si="10"/>
        <v>1500</v>
      </c>
      <c r="L88" s="23">
        <v>5</v>
      </c>
      <c r="M88" s="23">
        <f t="shared" si="11"/>
        <v>15000</v>
      </c>
      <c r="N88" s="24">
        <v>130</v>
      </c>
      <c r="O88" s="25">
        <f t="shared" si="12"/>
        <v>7800</v>
      </c>
      <c r="P88" s="24">
        <v>5</v>
      </c>
      <c r="Q88" s="25">
        <f t="shared" si="13"/>
        <v>3250</v>
      </c>
      <c r="R88" s="24">
        <v>50</v>
      </c>
      <c r="S88" s="23">
        <f t="shared" si="14"/>
        <v>8500</v>
      </c>
    </row>
    <row r="89" spans="1:19" ht="18.75" hidden="1" x14ac:dyDescent="0.25">
      <c r="A89" s="24">
        <f t="shared" si="15"/>
        <v>62</v>
      </c>
      <c r="B89" s="24" t="s">
        <v>84</v>
      </c>
      <c r="C89" s="25">
        <v>658</v>
      </c>
      <c r="D89" s="24">
        <v>341</v>
      </c>
      <c r="E89" s="24">
        <v>317</v>
      </c>
      <c r="F89" s="24">
        <v>20</v>
      </c>
      <c r="G89" s="23">
        <f t="shared" si="8"/>
        <v>6000</v>
      </c>
      <c r="H89" s="23">
        <v>25</v>
      </c>
      <c r="I89" s="23">
        <f t="shared" si="9"/>
        <v>1250</v>
      </c>
      <c r="J89" s="24">
        <v>20</v>
      </c>
      <c r="K89" s="23">
        <f t="shared" si="10"/>
        <v>3000</v>
      </c>
      <c r="L89" s="23">
        <v>9</v>
      </c>
      <c r="M89" s="23">
        <f t="shared" si="11"/>
        <v>27000</v>
      </c>
      <c r="N89" s="24">
        <v>180</v>
      </c>
      <c r="O89" s="25">
        <f t="shared" si="12"/>
        <v>10800</v>
      </c>
      <c r="P89" s="24">
        <v>9</v>
      </c>
      <c r="Q89" s="25">
        <f t="shared" si="13"/>
        <v>5850</v>
      </c>
      <c r="R89" s="24">
        <v>90</v>
      </c>
      <c r="S89" s="23">
        <f t="shared" si="14"/>
        <v>15300</v>
      </c>
    </row>
    <row r="90" spans="1:19" ht="1.5" hidden="1" customHeight="1" x14ac:dyDescent="0.25">
      <c r="A90" s="24">
        <f t="shared" si="15"/>
        <v>63</v>
      </c>
      <c r="B90" s="24" t="s">
        <v>85</v>
      </c>
      <c r="C90" s="24">
        <v>191</v>
      </c>
      <c r="D90" s="24">
        <v>75</v>
      </c>
      <c r="E90" s="24">
        <v>116</v>
      </c>
      <c r="F90" s="23">
        <v>10</v>
      </c>
      <c r="G90" s="23">
        <f t="shared" si="8"/>
        <v>3000</v>
      </c>
      <c r="H90" s="23">
        <v>15</v>
      </c>
      <c r="I90" s="23">
        <f t="shared" si="9"/>
        <v>750</v>
      </c>
      <c r="J90" s="23">
        <v>10</v>
      </c>
      <c r="K90" s="23">
        <f t="shared" si="10"/>
        <v>1500</v>
      </c>
      <c r="L90" s="23">
        <v>5</v>
      </c>
      <c r="M90" s="23">
        <f t="shared" si="11"/>
        <v>15000</v>
      </c>
      <c r="N90" s="24">
        <v>130</v>
      </c>
      <c r="O90" s="25">
        <f t="shared" si="12"/>
        <v>7800</v>
      </c>
      <c r="P90" s="24">
        <v>5</v>
      </c>
      <c r="Q90" s="25">
        <f t="shared" si="13"/>
        <v>3250</v>
      </c>
      <c r="R90" s="24">
        <v>50</v>
      </c>
      <c r="S90" s="23">
        <f t="shared" si="14"/>
        <v>8500</v>
      </c>
    </row>
    <row r="91" spans="1:19" s="9" customFormat="1" ht="23.25" hidden="1" customHeight="1" x14ac:dyDescent="0.25">
      <c r="A91" s="24"/>
      <c r="B91" s="22" t="s">
        <v>20</v>
      </c>
      <c r="C91" s="22"/>
      <c r="D91" s="22"/>
      <c r="E91" s="22"/>
      <c r="F91" s="22">
        <f>F25+F40+F66+F79+F82</f>
        <v>885</v>
      </c>
      <c r="G91" s="22">
        <f t="shared" ref="G91:S91" si="16">SUM(G26:G90)</f>
        <v>265500</v>
      </c>
      <c r="H91" s="22">
        <f>H25+H40+H66+H79+H82</f>
        <v>1190</v>
      </c>
      <c r="I91" s="22">
        <f t="shared" si="16"/>
        <v>59500</v>
      </c>
      <c r="J91" s="22">
        <f>J25+J40+J66+J79+J82</f>
        <v>885</v>
      </c>
      <c r="K91" s="22">
        <f t="shared" si="16"/>
        <v>132750</v>
      </c>
      <c r="L91" s="22">
        <f>L25+L40+L66+L79+L82</f>
        <v>415</v>
      </c>
      <c r="M91" s="22">
        <f t="shared" si="16"/>
        <v>1245000</v>
      </c>
      <c r="N91" s="22">
        <f>N25+N40+N66+N79+N82</f>
        <v>9270</v>
      </c>
      <c r="O91" s="22">
        <f t="shared" si="16"/>
        <v>556200</v>
      </c>
      <c r="P91" s="22">
        <f>P25+P40+P66+P79+P82</f>
        <v>415</v>
      </c>
      <c r="Q91" s="22">
        <f t="shared" si="16"/>
        <v>269750</v>
      </c>
      <c r="R91" s="22">
        <f>R25+R40+R66+R79+R82</f>
        <v>4150</v>
      </c>
      <c r="S91" s="22">
        <f t="shared" si="16"/>
        <v>705500</v>
      </c>
    </row>
    <row r="92" spans="1:19" ht="45" customHeight="1" x14ac:dyDescent="0.25">
      <c r="A92" s="24"/>
      <c r="B92" s="104" t="s">
        <v>86</v>
      </c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23"/>
    </row>
    <row r="93" spans="1:19" ht="40.5" customHeight="1" x14ac:dyDescent="0.25">
      <c r="A93" s="102">
        <v>5</v>
      </c>
      <c r="B93" s="103" t="s">
        <v>558</v>
      </c>
      <c r="C93" s="107"/>
      <c r="D93" s="107"/>
      <c r="E93" s="107"/>
      <c r="F93" s="23">
        <f>SUM(F94:F99)+40</f>
        <v>135</v>
      </c>
      <c r="G93" s="23"/>
      <c r="H93" s="23">
        <f>SUM(H94:H99)+50</f>
        <v>175</v>
      </c>
      <c r="I93" s="23"/>
      <c r="J93" s="24">
        <f>SUM(J94:J99)+40</f>
        <v>135</v>
      </c>
      <c r="K93" s="23"/>
      <c r="L93" s="23">
        <f>SUM(L94:L99)+18</f>
        <v>62</v>
      </c>
      <c r="M93" s="23"/>
      <c r="N93" s="24">
        <f>SUM(N94:N99)+360</f>
        <v>1310</v>
      </c>
      <c r="O93" s="25"/>
      <c r="P93" s="24">
        <f>SUM(P94:P99)+18</f>
        <v>62</v>
      </c>
      <c r="Q93" s="25"/>
      <c r="R93" s="24">
        <f>SUM(R94:R99)+180</f>
        <v>620</v>
      </c>
      <c r="S93" s="23"/>
    </row>
    <row r="94" spans="1:19" ht="15.75" hidden="1" customHeight="1" x14ac:dyDescent="0.25">
      <c r="A94" s="102"/>
      <c r="B94" s="103"/>
      <c r="C94" s="24">
        <v>111</v>
      </c>
      <c r="D94" s="24">
        <v>62</v>
      </c>
      <c r="E94" s="24">
        <v>49</v>
      </c>
      <c r="F94" s="23">
        <v>10</v>
      </c>
      <c r="G94" s="23">
        <f t="shared" si="8"/>
        <v>3000</v>
      </c>
      <c r="H94" s="23">
        <v>15</v>
      </c>
      <c r="I94" s="23">
        <f t="shared" si="9"/>
        <v>750</v>
      </c>
      <c r="J94" s="23">
        <v>10</v>
      </c>
      <c r="K94" s="23">
        <f t="shared" si="10"/>
        <v>1500</v>
      </c>
      <c r="L94" s="23">
        <v>5</v>
      </c>
      <c r="M94" s="23">
        <f t="shared" si="11"/>
        <v>15000</v>
      </c>
      <c r="N94" s="24">
        <v>130</v>
      </c>
      <c r="O94" s="25">
        <f t="shared" si="12"/>
        <v>7800</v>
      </c>
      <c r="P94" s="24">
        <v>5</v>
      </c>
      <c r="Q94" s="25">
        <f t="shared" si="13"/>
        <v>3250</v>
      </c>
      <c r="R94" s="24">
        <v>50</v>
      </c>
      <c r="S94" s="23">
        <f t="shared" si="14"/>
        <v>8500</v>
      </c>
    </row>
    <row r="95" spans="1:19" ht="15.75" hidden="1" customHeight="1" x14ac:dyDescent="0.25">
      <c r="A95" s="102"/>
      <c r="B95" s="103"/>
      <c r="C95" s="24">
        <v>264</v>
      </c>
      <c r="D95" s="24">
        <v>176</v>
      </c>
      <c r="E95" s="24">
        <v>88</v>
      </c>
      <c r="F95" s="24">
        <v>15</v>
      </c>
      <c r="G95" s="23">
        <f t="shared" si="8"/>
        <v>4500</v>
      </c>
      <c r="H95" s="23">
        <v>20</v>
      </c>
      <c r="I95" s="23">
        <f t="shared" si="9"/>
        <v>1000</v>
      </c>
      <c r="J95" s="24">
        <v>15</v>
      </c>
      <c r="K95" s="23">
        <f t="shared" si="10"/>
        <v>2250</v>
      </c>
      <c r="L95" s="23">
        <v>7</v>
      </c>
      <c r="M95" s="23">
        <f t="shared" si="11"/>
        <v>21000</v>
      </c>
      <c r="N95" s="24">
        <v>150</v>
      </c>
      <c r="O95" s="25">
        <f t="shared" si="12"/>
        <v>9000</v>
      </c>
      <c r="P95" s="24">
        <v>7</v>
      </c>
      <c r="Q95" s="25">
        <f t="shared" si="13"/>
        <v>4550</v>
      </c>
      <c r="R95" s="24">
        <v>70</v>
      </c>
      <c r="S95" s="23">
        <f t="shared" si="14"/>
        <v>11900</v>
      </c>
    </row>
    <row r="96" spans="1:19" ht="15.75" hidden="1" customHeight="1" x14ac:dyDescent="0.25">
      <c r="A96" s="102"/>
      <c r="B96" s="103"/>
      <c r="C96" s="24">
        <v>847</v>
      </c>
      <c r="D96" s="24">
        <v>430</v>
      </c>
      <c r="E96" s="24">
        <v>417</v>
      </c>
      <c r="F96" s="24">
        <v>25</v>
      </c>
      <c r="G96" s="23">
        <f t="shared" si="8"/>
        <v>7500</v>
      </c>
      <c r="H96" s="23">
        <v>30</v>
      </c>
      <c r="I96" s="23">
        <f t="shared" si="9"/>
        <v>1500</v>
      </c>
      <c r="J96" s="24">
        <v>25</v>
      </c>
      <c r="K96" s="23">
        <f t="shared" si="10"/>
        <v>3750</v>
      </c>
      <c r="L96" s="23">
        <v>11</v>
      </c>
      <c r="M96" s="23">
        <f t="shared" si="11"/>
        <v>33000</v>
      </c>
      <c r="N96" s="24">
        <v>210</v>
      </c>
      <c r="O96" s="25">
        <f t="shared" si="12"/>
        <v>12600</v>
      </c>
      <c r="P96" s="24">
        <v>11</v>
      </c>
      <c r="Q96" s="25">
        <f t="shared" si="13"/>
        <v>7150</v>
      </c>
      <c r="R96" s="24">
        <v>110</v>
      </c>
      <c r="S96" s="23">
        <f t="shared" si="14"/>
        <v>18700</v>
      </c>
    </row>
    <row r="97" spans="1:19" ht="15.75" hidden="1" customHeight="1" x14ac:dyDescent="0.25">
      <c r="A97" s="102"/>
      <c r="B97" s="103"/>
      <c r="C97" s="24">
        <v>640</v>
      </c>
      <c r="D97" s="24">
        <v>312</v>
      </c>
      <c r="E97" s="24">
        <v>298</v>
      </c>
      <c r="F97" s="24">
        <v>20</v>
      </c>
      <c r="G97" s="23">
        <f t="shared" si="8"/>
        <v>6000</v>
      </c>
      <c r="H97" s="23">
        <v>25</v>
      </c>
      <c r="I97" s="23">
        <f t="shared" si="9"/>
        <v>1250</v>
      </c>
      <c r="J97" s="24">
        <v>20</v>
      </c>
      <c r="K97" s="23">
        <f t="shared" si="10"/>
        <v>3000</v>
      </c>
      <c r="L97" s="23">
        <v>9</v>
      </c>
      <c r="M97" s="23">
        <f t="shared" si="11"/>
        <v>27000</v>
      </c>
      <c r="N97" s="24">
        <v>180</v>
      </c>
      <c r="O97" s="25">
        <f t="shared" si="12"/>
        <v>10800</v>
      </c>
      <c r="P97" s="24">
        <v>9</v>
      </c>
      <c r="Q97" s="25">
        <f t="shared" si="13"/>
        <v>5850</v>
      </c>
      <c r="R97" s="24">
        <v>90</v>
      </c>
      <c r="S97" s="23">
        <f t="shared" si="14"/>
        <v>15300</v>
      </c>
    </row>
    <row r="98" spans="1:19" ht="15.75" hidden="1" customHeight="1" x14ac:dyDescent="0.25">
      <c r="A98" s="102"/>
      <c r="B98" s="103"/>
      <c r="C98" s="24">
        <v>146</v>
      </c>
      <c r="D98" s="24">
        <v>84</v>
      </c>
      <c r="E98" s="24">
        <v>62</v>
      </c>
      <c r="F98" s="23">
        <v>10</v>
      </c>
      <c r="G98" s="23">
        <f t="shared" si="8"/>
        <v>3000</v>
      </c>
      <c r="H98" s="23">
        <v>15</v>
      </c>
      <c r="I98" s="23">
        <f t="shared" si="9"/>
        <v>750</v>
      </c>
      <c r="J98" s="23">
        <v>10</v>
      </c>
      <c r="K98" s="23">
        <f t="shared" si="10"/>
        <v>1500</v>
      </c>
      <c r="L98" s="23">
        <v>5</v>
      </c>
      <c r="M98" s="23">
        <f t="shared" si="11"/>
        <v>15000</v>
      </c>
      <c r="N98" s="24">
        <v>130</v>
      </c>
      <c r="O98" s="25">
        <f t="shared" si="12"/>
        <v>7800</v>
      </c>
      <c r="P98" s="24">
        <v>5</v>
      </c>
      <c r="Q98" s="25">
        <f t="shared" si="13"/>
        <v>3250</v>
      </c>
      <c r="R98" s="24">
        <v>50</v>
      </c>
      <c r="S98" s="23">
        <f t="shared" si="14"/>
        <v>8500</v>
      </c>
    </row>
    <row r="99" spans="1:19" ht="15.75" hidden="1" customHeight="1" x14ac:dyDescent="0.25">
      <c r="A99" s="102"/>
      <c r="B99" s="103"/>
      <c r="C99" s="24">
        <v>494</v>
      </c>
      <c r="D99" s="24">
        <v>227</v>
      </c>
      <c r="E99" s="24">
        <v>267</v>
      </c>
      <c r="F99" s="24">
        <v>15</v>
      </c>
      <c r="G99" s="23">
        <f t="shared" si="8"/>
        <v>4500</v>
      </c>
      <c r="H99" s="23">
        <v>20</v>
      </c>
      <c r="I99" s="23">
        <f t="shared" si="9"/>
        <v>1000</v>
      </c>
      <c r="J99" s="24">
        <v>15</v>
      </c>
      <c r="K99" s="23">
        <f t="shared" si="10"/>
        <v>2250</v>
      </c>
      <c r="L99" s="23">
        <v>7</v>
      </c>
      <c r="M99" s="23">
        <f t="shared" si="11"/>
        <v>21000</v>
      </c>
      <c r="N99" s="24">
        <v>150</v>
      </c>
      <c r="O99" s="25">
        <f t="shared" si="12"/>
        <v>9000</v>
      </c>
      <c r="P99" s="24">
        <v>7</v>
      </c>
      <c r="Q99" s="25">
        <f t="shared" si="13"/>
        <v>4550</v>
      </c>
      <c r="R99" s="24">
        <v>70</v>
      </c>
      <c r="S99" s="23">
        <f t="shared" si="14"/>
        <v>11900</v>
      </c>
    </row>
    <row r="100" spans="1:19" ht="56.25" x14ac:dyDescent="0.25">
      <c r="A100" s="102"/>
      <c r="B100" s="103"/>
      <c r="C100" s="24"/>
      <c r="D100" s="24"/>
      <c r="E100" s="24"/>
      <c r="F100" s="24" t="s">
        <v>731</v>
      </c>
      <c r="G100" s="23"/>
      <c r="H100" s="23" t="s">
        <v>732</v>
      </c>
      <c r="I100" s="23"/>
      <c r="J100" s="24" t="s">
        <v>733</v>
      </c>
      <c r="K100" s="23"/>
      <c r="L100" s="23" t="s">
        <v>734</v>
      </c>
      <c r="M100" s="23"/>
      <c r="N100" s="24" t="s">
        <v>735</v>
      </c>
      <c r="O100" s="25"/>
      <c r="P100" s="24" t="s">
        <v>736</v>
      </c>
      <c r="Q100" s="25"/>
      <c r="R100" s="24" t="s">
        <v>737</v>
      </c>
      <c r="S100" s="23"/>
    </row>
    <row r="101" spans="1:19" ht="33.75" hidden="1" customHeight="1" x14ac:dyDescent="0.25">
      <c r="A101" s="102">
        <v>6</v>
      </c>
      <c r="B101" s="39" t="s">
        <v>564</v>
      </c>
      <c r="C101" s="109"/>
      <c r="D101" s="110"/>
      <c r="E101" s="111"/>
      <c r="F101" s="23">
        <v>0</v>
      </c>
      <c r="G101" s="23"/>
      <c r="H101" s="23">
        <v>0</v>
      </c>
      <c r="I101" s="23"/>
      <c r="J101" s="24">
        <v>0</v>
      </c>
      <c r="K101" s="23"/>
      <c r="L101" s="23"/>
      <c r="M101" s="23"/>
      <c r="N101" s="24"/>
      <c r="O101" s="25"/>
      <c r="P101" s="24"/>
      <c r="Q101" s="25"/>
      <c r="R101" s="24"/>
      <c r="S101" s="23"/>
    </row>
    <row r="102" spans="1:19" ht="15.75" hidden="1" customHeight="1" x14ac:dyDescent="0.25">
      <c r="A102" s="102"/>
      <c r="B102" s="40"/>
      <c r="C102" s="24">
        <v>333</v>
      </c>
      <c r="D102" s="24">
        <v>169</v>
      </c>
      <c r="E102" s="24">
        <v>164</v>
      </c>
      <c r="F102" s="24">
        <v>15</v>
      </c>
      <c r="G102" s="23">
        <f t="shared" si="8"/>
        <v>4500</v>
      </c>
      <c r="H102" s="23">
        <v>20</v>
      </c>
      <c r="I102" s="23">
        <f t="shared" si="9"/>
        <v>1000</v>
      </c>
      <c r="J102" s="24">
        <v>15</v>
      </c>
      <c r="K102" s="23">
        <f t="shared" si="10"/>
        <v>2250</v>
      </c>
      <c r="L102" s="23">
        <v>7</v>
      </c>
      <c r="M102" s="23">
        <f t="shared" si="11"/>
        <v>21000</v>
      </c>
      <c r="N102" s="24">
        <v>150</v>
      </c>
      <c r="O102" s="25">
        <f t="shared" si="12"/>
        <v>9000</v>
      </c>
      <c r="P102" s="24">
        <v>7</v>
      </c>
      <c r="Q102" s="25">
        <f t="shared" si="13"/>
        <v>4550</v>
      </c>
      <c r="R102" s="24">
        <v>70</v>
      </c>
      <c r="S102" s="23">
        <f t="shared" si="14"/>
        <v>11900</v>
      </c>
    </row>
    <row r="103" spans="1:19" ht="15.75" hidden="1" customHeight="1" x14ac:dyDescent="0.25">
      <c r="A103" s="102"/>
      <c r="B103" s="40"/>
      <c r="C103" s="24">
        <v>852</v>
      </c>
      <c r="D103" s="24">
        <v>389</v>
      </c>
      <c r="E103" s="24">
        <v>463</v>
      </c>
      <c r="F103" s="24">
        <v>25</v>
      </c>
      <c r="G103" s="23">
        <f t="shared" si="8"/>
        <v>7500</v>
      </c>
      <c r="H103" s="23">
        <v>30</v>
      </c>
      <c r="I103" s="23">
        <f t="shared" si="9"/>
        <v>1500</v>
      </c>
      <c r="J103" s="24">
        <v>25</v>
      </c>
      <c r="K103" s="23">
        <f t="shared" si="10"/>
        <v>3750</v>
      </c>
      <c r="L103" s="23">
        <v>11</v>
      </c>
      <c r="M103" s="23">
        <f t="shared" si="11"/>
        <v>33000</v>
      </c>
      <c r="N103" s="24">
        <v>210</v>
      </c>
      <c r="O103" s="25">
        <f t="shared" si="12"/>
        <v>12600</v>
      </c>
      <c r="P103" s="24">
        <v>11</v>
      </c>
      <c r="Q103" s="25">
        <f t="shared" si="13"/>
        <v>7150</v>
      </c>
      <c r="R103" s="24">
        <v>110</v>
      </c>
      <c r="S103" s="23">
        <f t="shared" si="14"/>
        <v>18700</v>
      </c>
    </row>
    <row r="104" spans="1:19" ht="35.25" customHeight="1" x14ac:dyDescent="0.25">
      <c r="A104" s="102">
        <v>6</v>
      </c>
      <c r="B104" s="103" t="s">
        <v>571</v>
      </c>
      <c r="C104" s="107"/>
      <c r="D104" s="107"/>
      <c r="E104" s="107"/>
      <c r="F104" s="23">
        <f>SUM(F105:F111)</f>
        <v>120</v>
      </c>
      <c r="G104" s="23"/>
      <c r="H104" s="23">
        <f>SUM(H105:H111)</f>
        <v>155</v>
      </c>
      <c r="I104" s="23"/>
      <c r="J104" s="24">
        <f>SUM(J105:J111)</f>
        <v>120</v>
      </c>
      <c r="K104" s="23"/>
      <c r="L104" s="23">
        <f>SUM(L105:L111)</f>
        <v>55</v>
      </c>
      <c r="M104" s="23"/>
      <c r="N104" s="24">
        <f>SUM(N105:N111)</f>
        <v>1140</v>
      </c>
      <c r="O104" s="25"/>
      <c r="P104" s="24">
        <f>SUM(P105:P111)</f>
        <v>55</v>
      </c>
      <c r="Q104" s="25"/>
      <c r="R104" s="24">
        <f>SUM(R105:R111)</f>
        <v>550</v>
      </c>
      <c r="S104" s="23"/>
    </row>
    <row r="105" spans="1:19" ht="15.75" hidden="1" customHeight="1" x14ac:dyDescent="0.25">
      <c r="A105" s="102"/>
      <c r="B105" s="103"/>
      <c r="C105" s="24">
        <v>322</v>
      </c>
      <c r="D105" s="24">
        <v>165</v>
      </c>
      <c r="E105" s="24">
        <v>157</v>
      </c>
      <c r="F105" s="24">
        <v>15</v>
      </c>
      <c r="G105" s="23">
        <f t="shared" si="8"/>
        <v>4500</v>
      </c>
      <c r="H105" s="23">
        <v>20</v>
      </c>
      <c r="I105" s="23">
        <f t="shared" si="9"/>
        <v>1000</v>
      </c>
      <c r="J105" s="24">
        <v>15</v>
      </c>
      <c r="K105" s="23">
        <f t="shared" si="10"/>
        <v>2250</v>
      </c>
      <c r="L105" s="23">
        <v>7</v>
      </c>
      <c r="M105" s="23">
        <f t="shared" si="11"/>
        <v>21000</v>
      </c>
      <c r="N105" s="24">
        <v>150</v>
      </c>
      <c r="O105" s="25">
        <f t="shared" si="12"/>
        <v>9000</v>
      </c>
      <c r="P105" s="24">
        <v>7</v>
      </c>
      <c r="Q105" s="25">
        <f t="shared" si="13"/>
        <v>4550</v>
      </c>
      <c r="R105" s="24">
        <v>70</v>
      </c>
      <c r="S105" s="23">
        <f t="shared" si="14"/>
        <v>11900</v>
      </c>
    </row>
    <row r="106" spans="1:19" ht="15.75" hidden="1" customHeight="1" x14ac:dyDescent="0.25">
      <c r="A106" s="102"/>
      <c r="B106" s="103"/>
      <c r="C106" s="24">
        <v>340</v>
      </c>
      <c r="D106" s="24">
        <v>169</v>
      </c>
      <c r="E106" s="24">
        <v>171</v>
      </c>
      <c r="F106" s="24">
        <v>15</v>
      </c>
      <c r="G106" s="23">
        <f t="shared" si="8"/>
        <v>4500</v>
      </c>
      <c r="H106" s="23">
        <v>20</v>
      </c>
      <c r="I106" s="23">
        <f t="shared" si="9"/>
        <v>1000</v>
      </c>
      <c r="J106" s="24">
        <v>15</v>
      </c>
      <c r="K106" s="23">
        <f t="shared" si="10"/>
        <v>2250</v>
      </c>
      <c r="L106" s="23">
        <v>7</v>
      </c>
      <c r="M106" s="23">
        <f t="shared" si="11"/>
        <v>21000</v>
      </c>
      <c r="N106" s="24">
        <v>150</v>
      </c>
      <c r="O106" s="25">
        <f t="shared" si="12"/>
        <v>9000</v>
      </c>
      <c r="P106" s="24">
        <v>7</v>
      </c>
      <c r="Q106" s="25">
        <f t="shared" si="13"/>
        <v>4550</v>
      </c>
      <c r="R106" s="24">
        <v>70</v>
      </c>
      <c r="S106" s="23">
        <f t="shared" si="14"/>
        <v>11900</v>
      </c>
    </row>
    <row r="107" spans="1:19" ht="15.75" hidden="1" customHeight="1" x14ac:dyDescent="0.25">
      <c r="A107" s="102"/>
      <c r="B107" s="103"/>
      <c r="C107" s="24">
        <v>351</v>
      </c>
      <c r="D107" s="24">
        <v>186</v>
      </c>
      <c r="E107" s="24">
        <v>165</v>
      </c>
      <c r="F107" s="24">
        <v>15</v>
      </c>
      <c r="G107" s="23">
        <f t="shared" si="8"/>
        <v>4500</v>
      </c>
      <c r="H107" s="23">
        <v>20</v>
      </c>
      <c r="I107" s="23">
        <f t="shared" si="9"/>
        <v>1000</v>
      </c>
      <c r="J107" s="24">
        <v>15</v>
      </c>
      <c r="K107" s="23">
        <f t="shared" si="10"/>
        <v>2250</v>
      </c>
      <c r="L107" s="23">
        <v>7</v>
      </c>
      <c r="M107" s="23">
        <f t="shared" si="11"/>
        <v>21000</v>
      </c>
      <c r="N107" s="24">
        <v>150</v>
      </c>
      <c r="O107" s="25">
        <f t="shared" si="12"/>
        <v>9000</v>
      </c>
      <c r="P107" s="24">
        <v>7</v>
      </c>
      <c r="Q107" s="25">
        <f t="shared" si="13"/>
        <v>4550</v>
      </c>
      <c r="R107" s="24">
        <v>70</v>
      </c>
      <c r="S107" s="23">
        <f t="shared" si="14"/>
        <v>11900</v>
      </c>
    </row>
    <row r="108" spans="1:19" ht="15.75" hidden="1" customHeight="1" x14ac:dyDescent="0.25">
      <c r="A108" s="102"/>
      <c r="B108" s="103"/>
      <c r="C108" s="24">
        <v>643</v>
      </c>
      <c r="D108" s="24">
        <v>345</v>
      </c>
      <c r="E108" s="24">
        <v>298</v>
      </c>
      <c r="F108" s="24">
        <v>20</v>
      </c>
      <c r="G108" s="23">
        <f t="shared" si="8"/>
        <v>6000</v>
      </c>
      <c r="H108" s="23">
        <v>25</v>
      </c>
      <c r="I108" s="23">
        <f t="shared" si="9"/>
        <v>1250</v>
      </c>
      <c r="J108" s="24">
        <v>20</v>
      </c>
      <c r="K108" s="23">
        <f t="shared" si="10"/>
        <v>3000</v>
      </c>
      <c r="L108" s="23">
        <v>9</v>
      </c>
      <c r="M108" s="23">
        <f t="shared" si="11"/>
        <v>27000</v>
      </c>
      <c r="N108" s="24">
        <v>180</v>
      </c>
      <c r="O108" s="25">
        <f t="shared" si="12"/>
        <v>10800</v>
      </c>
      <c r="P108" s="24">
        <v>9</v>
      </c>
      <c r="Q108" s="25">
        <f t="shared" si="13"/>
        <v>5850</v>
      </c>
      <c r="R108" s="24">
        <v>90</v>
      </c>
      <c r="S108" s="23">
        <f t="shared" si="14"/>
        <v>15300</v>
      </c>
    </row>
    <row r="109" spans="1:19" ht="15.75" hidden="1" customHeight="1" x14ac:dyDescent="0.25">
      <c r="A109" s="102"/>
      <c r="B109" s="103"/>
      <c r="C109" s="24">
        <v>710</v>
      </c>
      <c r="D109" s="24">
        <v>356</v>
      </c>
      <c r="E109" s="24">
        <v>354</v>
      </c>
      <c r="F109" s="24">
        <v>20</v>
      </c>
      <c r="G109" s="23">
        <f t="shared" si="8"/>
        <v>6000</v>
      </c>
      <c r="H109" s="23">
        <v>25</v>
      </c>
      <c r="I109" s="23">
        <f t="shared" si="9"/>
        <v>1250</v>
      </c>
      <c r="J109" s="24">
        <v>20</v>
      </c>
      <c r="K109" s="23">
        <f t="shared" si="10"/>
        <v>3000</v>
      </c>
      <c r="L109" s="23">
        <v>9</v>
      </c>
      <c r="M109" s="23">
        <f t="shared" si="11"/>
        <v>27000</v>
      </c>
      <c r="N109" s="24">
        <v>180</v>
      </c>
      <c r="O109" s="25">
        <f t="shared" si="12"/>
        <v>10800</v>
      </c>
      <c r="P109" s="24">
        <v>9</v>
      </c>
      <c r="Q109" s="25">
        <f t="shared" si="13"/>
        <v>5850</v>
      </c>
      <c r="R109" s="24">
        <v>90</v>
      </c>
      <c r="S109" s="23">
        <f t="shared" si="14"/>
        <v>15300</v>
      </c>
    </row>
    <row r="110" spans="1:19" ht="15.75" hidden="1" customHeight="1" x14ac:dyDescent="0.25">
      <c r="A110" s="102"/>
      <c r="B110" s="103"/>
      <c r="C110" s="24">
        <v>418</v>
      </c>
      <c r="D110" s="24">
        <v>168</v>
      </c>
      <c r="E110" s="24">
        <v>250</v>
      </c>
      <c r="F110" s="24">
        <v>15</v>
      </c>
      <c r="G110" s="23">
        <f t="shared" si="8"/>
        <v>4500</v>
      </c>
      <c r="H110" s="23">
        <v>20</v>
      </c>
      <c r="I110" s="23">
        <f t="shared" si="9"/>
        <v>1000</v>
      </c>
      <c r="J110" s="24">
        <v>15</v>
      </c>
      <c r="K110" s="23">
        <f t="shared" si="10"/>
        <v>2250</v>
      </c>
      <c r="L110" s="23">
        <v>7</v>
      </c>
      <c r="M110" s="23">
        <f t="shared" si="11"/>
        <v>21000</v>
      </c>
      <c r="N110" s="24">
        <v>150</v>
      </c>
      <c r="O110" s="25">
        <f t="shared" si="12"/>
        <v>9000</v>
      </c>
      <c r="P110" s="24">
        <v>7</v>
      </c>
      <c r="Q110" s="25">
        <f t="shared" si="13"/>
        <v>4550</v>
      </c>
      <c r="R110" s="24">
        <v>70</v>
      </c>
      <c r="S110" s="23">
        <f t="shared" si="14"/>
        <v>11900</v>
      </c>
    </row>
    <row r="111" spans="1:19" ht="15.75" hidden="1" customHeight="1" x14ac:dyDescent="0.25">
      <c r="A111" s="102"/>
      <c r="B111" s="103"/>
      <c r="C111" s="24">
        <v>666</v>
      </c>
      <c r="D111" s="24">
        <v>355</v>
      </c>
      <c r="E111" s="24">
        <v>311</v>
      </c>
      <c r="F111" s="24">
        <v>20</v>
      </c>
      <c r="G111" s="23">
        <f t="shared" si="8"/>
        <v>6000</v>
      </c>
      <c r="H111" s="23">
        <v>25</v>
      </c>
      <c r="I111" s="23">
        <f t="shared" si="9"/>
        <v>1250</v>
      </c>
      <c r="J111" s="24">
        <v>20</v>
      </c>
      <c r="K111" s="23">
        <f t="shared" si="10"/>
        <v>3000</v>
      </c>
      <c r="L111" s="23">
        <v>9</v>
      </c>
      <c r="M111" s="23">
        <f t="shared" si="11"/>
        <v>27000</v>
      </c>
      <c r="N111" s="24">
        <v>180</v>
      </c>
      <c r="O111" s="25">
        <f t="shared" si="12"/>
        <v>10800</v>
      </c>
      <c r="P111" s="24">
        <v>9</v>
      </c>
      <c r="Q111" s="25">
        <f t="shared" si="13"/>
        <v>5850</v>
      </c>
      <c r="R111" s="24">
        <v>90</v>
      </c>
      <c r="S111" s="23">
        <f t="shared" si="14"/>
        <v>15300</v>
      </c>
    </row>
    <row r="112" spans="1:19" ht="60.75" customHeight="1" x14ac:dyDescent="0.25">
      <c r="A112" s="102"/>
      <c r="B112" s="103"/>
      <c r="C112" s="24"/>
      <c r="D112" s="24"/>
      <c r="E112" s="24"/>
      <c r="F112" s="24" t="s">
        <v>572</v>
      </c>
      <c r="G112" s="23"/>
      <c r="H112" s="23" t="s">
        <v>707</v>
      </c>
      <c r="I112" s="23"/>
      <c r="J112" s="24" t="s">
        <v>708</v>
      </c>
      <c r="K112" s="23"/>
      <c r="L112" s="23" t="s">
        <v>573</v>
      </c>
      <c r="M112" s="23"/>
      <c r="N112" s="24" t="s">
        <v>706</v>
      </c>
      <c r="O112" s="25"/>
      <c r="P112" s="24" t="s">
        <v>574</v>
      </c>
      <c r="Q112" s="25"/>
      <c r="R112" s="24" t="s">
        <v>575</v>
      </c>
      <c r="S112" s="23"/>
    </row>
    <row r="113" spans="1:19" ht="42" customHeight="1" x14ac:dyDescent="0.25">
      <c r="A113" s="102">
        <v>7</v>
      </c>
      <c r="B113" s="103" t="s">
        <v>576</v>
      </c>
      <c r="C113" s="107"/>
      <c r="D113" s="107"/>
      <c r="E113" s="107"/>
      <c r="F113" s="23">
        <f>SUM(F114:F125)</f>
        <v>210</v>
      </c>
      <c r="G113" s="23"/>
      <c r="H113" s="23">
        <f>SUM(H114:H125)</f>
        <v>270</v>
      </c>
      <c r="I113" s="23"/>
      <c r="J113" s="24">
        <f>SUM(J114:J125)</f>
        <v>210</v>
      </c>
      <c r="K113" s="23"/>
      <c r="L113" s="23">
        <f>SUM(L114:L125)</f>
        <v>96</v>
      </c>
      <c r="M113" s="23"/>
      <c r="N113" s="24">
        <f>SUM(N114:N125)</f>
        <v>2000</v>
      </c>
      <c r="O113" s="25"/>
      <c r="P113" s="24">
        <f>SUM(P114:P125)</f>
        <v>96</v>
      </c>
      <c r="Q113" s="25"/>
      <c r="R113" s="24">
        <f>SUM(R114:R125)</f>
        <v>960</v>
      </c>
      <c r="S113" s="23"/>
    </row>
    <row r="114" spans="1:19" ht="15.75" hidden="1" customHeight="1" x14ac:dyDescent="0.25">
      <c r="A114" s="102"/>
      <c r="B114" s="103"/>
      <c r="C114" s="24">
        <v>1158</v>
      </c>
      <c r="D114" s="24">
        <v>575</v>
      </c>
      <c r="E114" s="24">
        <v>583</v>
      </c>
      <c r="F114" s="24">
        <v>30</v>
      </c>
      <c r="G114" s="23">
        <f t="shared" si="8"/>
        <v>9000</v>
      </c>
      <c r="H114" s="23">
        <v>35</v>
      </c>
      <c r="I114" s="23">
        <f t="shared" si="9"/>
        <v>1750</v>
      </c>
      <c r="J114" s="24">
        <v>30</v>
      </c>
      <c r="K114" s="23">
        <f t="shared" si="10"/>
        <v>4500</v>
      </c>
      <c r="L114" s="23">
        <v>13</v>
      </c>
      <c r="M114" s="23">
        <f t="shared" si="11"/>
        <v>39000</v>
      </c>
      <c r="N114" s="24">
        <v>240</v>
      </c>
      <c r="O114" s="25">
        <f t="shared" si="12"/>
        <v>14400</v>
      </c>
      <c r="P114" s="24">
        <v>13</v>
      </c>
      <c r="Q114" s="25">
        <f t="shared" si="13"/>
        <v>8450</v>
      </c>
      <c r="R114" s="24">
        <v>130</v>
      </c>
      <c r="S114" s="23">
        <f t="shared" si="14"/>
        <v>22100</v>
      </c>
    </row>
    <row r="115" spans="1:19" ht="15.75" hidden="1" customHeight="1" x14ac:dyDescent="0.25">
      <c r="A115" s="102"/>
      <c r="B115" s="103"/>
      <c r="C115" s="24">
        <v>805</v>
      </c>
      <c r="D115" s="24">
        <v>418</v>
      </c>
      <c r="E115" s="24">
        <v>387</v>
      </c>
      <c r="F115" s="24">
        <v>25</v>
      </c>
      <c r="G115" s="23">
        <f t="shared" si="8"/>
        <v>7500</v>
      </c>
      <c r="H115" s="23">
        <v>30</v>
      </c>
      <c r="I115" s="23">
        <f t="shared" si="9"/>
        <v>1500</v>
      </c>
      <c r="J115" s="24">
        <v>25</v>
      </c>
      <c r="K115" s="23">
        <f t="shared" si="10"/>
        <v>3750</v>
      </c>
      <c r="L115" s="23">
        <v>11</v>
      </c>
      <c r="M115" s="23">
        <f t="shared" si="11"/>
        <v>33000</v>
      </c>
      <c r="N115" s="24">
        <v>210</v>
      </c>
      <c r="O115" s="25">
        <f t="shared" si="12"/>
        <v>12600</v>
      </c>
      <c r="P115" s="24">
        <v>11</v>
      </c>
      <c r="Q115" s="25">
        <f t="shared" si="13"/>
        <v>7150</v>
      </c>
      <c r="R115" s="24">
        <v>110</v>
      </c>
      <c r="S115" s="23">
        <f t="shared" si="14"/>
        <v>18700</v>
      </c>
    </row>
    <row r="116" spans="1:19" ht="15.75" hidden="1" customHeight="1" x14ac:dyDescent="0.25">
      <c r="A116" s="102"/>
      <c r="B116" s="103"/>
      <c r="C116" s="24">
        <v>375</v>
      </c>
      <c r="D116" s="24">
        <v>183</v>
      </c>
      <c r="E116" s="24">
        <v>192</v>
      </c>
      <c r="F116" s="24">
        <v>15</v>
      </c>
      <c r="G116" s="23">
        <f t="shared" si="8"/>
        <v>4500</v>
      </c>
      <c r="H116" s="23">
        <v>20</v>
      </c>
      <c r="I116" s="23">
        <f t="shared" si="9"/>
        <v>1000</v>
      </c>
      <c r="J116" s="24">
        <v>15</v>
      </c>
      <c r="K116" s="23">
        <f t="shared" si="10"/>
        <v>2250</v>
      </c>
      <c r="L116" s="23">
        <v>7</v>
      </c>
      <c r="M116" s="23">
        <f t="shared" si="11"/>
        <v>21000</v>
      </c>
      <c r="N116" s="24">
        <v>150</v>
      </c>
      <c r="O116" s="25">
        <f t="shared" si="12"/>
        <v>9000</v>
      </c>
      <c r="P116" s="24">
        <v>7</v>
      </c>
      <c r="Q116" s="25">
        <f t="shared" si="13"/>
        <v>4550</v>
      </c>
      <c r="R116" s="24">
        <v>70</v>
      </c>
      <c r="S116" s="23">
        <f t="shared" si="14"/>
        <v>11900</v>
      </c>
    </row>
    <row r="117" spans="1:19" ht="15.75" hidden="1" customHeight="1" x14ac:dyDescent="0.25">
      <c r="A117" s="102"/>
      <c r="B117" s="103"/>
      <c r="C117" s="24">
        <v>182</v>
      </c>
      <c r="D117" s="24">
        <v>98</v>
      </c>
      <c r="E117" s="24">
        <v>83</v>
      </c>
      <c r="F117" s="23">
        <v>10</v>
      </c>
      <c r="G117" s="23">
        <f t="shared" si="8"/>
        <v>3000</v>
      </c>
      <c r="H117" s="23">
        <v>15</v>
      </c>
      <c r="I117" s="23">
        <f t="shared" si="9"/>
        <v>750</v>
      </c>
      <c r="J117" s="23">
        <v>10</v>
      </c>
      <c r="K117" s="23">
        <f t="shared" si="10"/>
        <v>1500</v>
      </c>
      <c r="L117" s="23">
        <v>5</v>
      </c>
      <c r="M117" s="23">
        <f t="shared" si="11"/>
        <v>15000</v>
      </c>
      <c r="N117" s="24">
        <v>130</v>
      </c>
      <c r="O117" s="25">
        <f t="shared" si="12"/>
        <v>7800</v>
      </c>
      <c r="P117" s="24">
        <v>5</v>
      </c>
      <c r="Q117" s="25">
        <f t="shared" si="13"/>
        <v>3250</v>
      </c>
      <c r="R117" s="24">
        <v>50</v>
      </c>
      <c r="S117" s="23">
        <f t="shared" si="14"/>
        <v>8500</v>
      </c>
    </row>
    <row r="118" spans="1:19" ht="15.75" hidden="1" customHeight="1" x14ac:dyDescent="0.25">
      <c r="A118" s="102"/>
      <c r="B118" s="103"/>
      <c r="C118" s="24">
        <v>412</v>
      </c>
      <c r="D118" s="24">
        <v>189</v>
      </c>
      <c r="E118" s="24">
        <v>223</v>
      </c>
      <c r="F118" s="24">
        <v>15</v>
      </c>
      <c r="G118" s="23">
        <f t="shared" si="8"/>
        <v>4500</v>
      </c>
      <c r="H118" s="23">
        <v>20</v>
      </c>
      <c r="I118" s="23">
        <f t="shared" si="9"/>
        <v>1000</v>
      </c>
      <c r="J118" s="24">
        <v>15</v>
      </c>
      <c r="K118" s="23">
        <f t="shared" si="10"/>
        <v>2250</v>
      </c>
      <c r="L118" s="23">
        <v>7</v>
      </c>
      <c r="M118" s="23">
        <f t="shared" si="11"/>
        <v>21000</v>
      </c>
      <c r="N118" s="24">
        <v>150</v>
      </c>
      <c r="O118" s="25">
        <f t="shared" si="12"/>
        <v>9000</v>
      </c>
      <c r="P118" s="24">
        <v>7</v>
      </c>
      <c r="Q118" s="25">
        <f t="shared" si="13"/>
        <v>4550</v>
      </c>
      <c r="R118" s="24">
        <v>70</v>
      </c>
      <c r="S118" s="23">
        <f t="shared" si="14"/>
        <v>11900</v>
      </c>
    </row>
    <row r="119" spans="1:19" ht="15.75" hidden="1" customHeight="1" x14ac:dyDescent="0.25">
      <c r="A119" s="102"/>
      <c r="B119" s="103"/>
      <c r="C119" s="24">
        <v>370</v>
      </c>
      <c r="D119" s="24">
        <v>153</v>
      </c>
      <c r="E119" s="24">
        <v>217</v>
      </c>
      <c r="F119" s="24">
        <v>15</v>
      </c>
      <c r="G119" s="23">
        <f t="shared" si="8"/>
        <v>4500</v>
      </c>
      <c r="H119" s="23">
        <v>20</v>
      </c>
      <c r="I119" s="23">
        <f t="shared" si="9"/>
        <v>1000</v>
      </c>
      <c r="J119" s="24">
        <v>15</v>
      </c>
      <c r="K119" s="23">
        <f t="shared" si="10"/>
        <v>2250</v>
      </c>
      <c r="L119" s="23">
        <v>7</v>
      </c>
      <c r="M119" s="23">
        <f t="shared" si="11"/>
        <v>21000</v>
      </c>
      <c r="N119" s="24">
        <v>150</v>
      </c>
      <c r="O119" s="25">
        <f t="shared" si="12"/>
        <v>9000</v>
      </c>
      <c r="P119" s="24">
        <v>7</v>
      </c>
      <c r="Q119" s="25">
        <f t="shared" si="13"/>
        <v>4550</v>
      </c>
      <c r="R119" s="24">
        <v>70</v>
      </c>
      <c r="S119" s="23">
        <f t="shared" si="14"/>
        <v>11900</v>
      </c>
    </row>
    <row r="120" spans="1:19" ht="15.75" hidden="1" customHeight="1" x14ac:dyDescent="0.25">
      <c r="A120" s="102"/>
      <c r="B120" s="103"/>
      <c r="C120" s="24">
        <v>544</v>
      </c>
      <c r="D120" s="24">
        <v>283</v>
      </c>
      <c r="E120" s="24">
        <v>261</v>
      </c>
      <c r="F120" s="24">
        <v>20</v>
      </c>
      <c r="G120" s="23">
        <f t="shared" si="8"/>
        <v>6000</v>
      </c>
      <c r="H120" s="23">
        <v>25</v>
      </c>
      <c r="I120" s="23">
        <f t="shared" si="9"/>
        <v>1250</v>
      </c>
      <c r="J120" s="24">
        <v>20</v>
      </c>
      <c r="K120" s="23">
        <f t="shared" si="10"/>
        <v>3000</v>
      </c>
      <c r="L120" s="23">
        <v>9</v>
      </c>
      <c r="M120" s="23">
        <f t="shared" si="11"/>
        <v>27000</v>
      </c>
      <c r="N120" s="24">
        <v>180</v>
      </c>
      <c r="O120" s="25">
        <f t="shared" si="12"/>
        <v>10800</v>
      </c>
      <c r="P120" s="24">
        <v>9</v>
      </c>
      <c r="Q120" s="25">
        <f t="shared" si="13"/>
        <v>5850</v>
      </c>
      <c r="R120" s="24">
        <v>90</v>
      </c>
      <c r="S120" s="23">
        <f t="shared" si="14"/>
        <v>15300</v>
      </c>
    </row>
    <row r="121" spans="1:19" ht="15.75" hidden="1" customHeight="1" x14ac:dyDescent="0.25">
      <c r="A121" s="102"/>
      <c r="B121" s="103"/>
      <c r="C121" s="24">
        <v>280</v>
      </c>
      <c r="D121" s="24">
        <v>140</v>
      </c>
      <c r="E121" s="24">
        <v>140</v>
      </c>
      <c r="F121" s="24">
        <v>15</v>
      </c>
      <c r="G121" s="23">
        <f t="shared" si="8"/>
        <v>4500</v>
      </c>
      <c r="H121" s="23">
        <v>20</v>
      </c>
      <c r="I121" s="23">
        <f t="shared" si="9"/>
        <v>1000</v>
      </c>
      <c r="J121" s="24">
        <v>15</v>
      </c>
      <c r="K121" s="23">
        <f t="shared" si="10"/>
        <v>2250</v>
      </c>
      <c r="L121" s="23">
        <v>7</v>
      </c>
      <c r="M121" s="23">
        <f t="shared" si="11"/>
        <v>21000</v>
      </c>
      <c r="N121" s="24">
        <v>150</v>
      </c>
      <c r="O121" s="25">
        <f t="shared" si="12"/>
        <v>9000</v>
      </c>
      <c r="P121" s="24">
        <v>7</v>
      </c>
      <c r="Q121" s="25">
        <f t="shared" si="13"/>
        <v>4550</v>
      </c>
      <c r="R121" s="24">
        <v>70</v>
      </c>
      <c r="S121" s="23">
        <f t="shared" si="14"/>
        <v>11900</v>
      </c>
    </row>
    <row r="122" spans="1:19" ht="15.75" hidden="1" customHeight="1" x14ac:dyDescent="0.25">
      <c r="A122" s="102"/>
      <c r="B122" s="103"/>
      <c r="C122" s="24">
        <v>775</v>
      </c>
      <c r="D122" s="24">
        <v>410</v>
      </c>
      <c r="E122" s="24">
        <v>365</v>
      </c>
      <c r="F122" s="24">
        <v>25</v>
      </c>
      <c r="G122" s="23">
        <f t="shared" si="8"/>
        <v>7500</v>
      </c>
      <c r="H122" s="23">
        <v>30</v>
      </c>
      <c r="I122" s="23">
        <f t="shared" si="9"/>
        <v>1500</v>
      </c>
      <c r="J122" s="24">
        <v>25</v>
      </c>
      <c r="K122" s="23">
        <f t="shared" si="10"/>
        <v>3750</v>
      </c>
      <c r="L122" s="23">
        <v>11</v>
      </c>
      <c r="M122" s="23">
        <f t="shared" si="11"/>
        <v>33000</v>
      </c>
      <c r="N122" s="24">
        <v>210</v>
      </c>
      <c r="O122" s="25">
        <f t="shared" si="12"/>
        <v>12600</v>
      </c>
      <c r="P122" s="24">
        <v>11</v>
      </c>
      <c r="Q122" s="25">
        <f t="shared" si="13"/>
        <v>7150</v>
      </c>
      <c r="R122" s="24">
        <v>110</v>
      </c>
      <c r="S122" s="23">
        <f t="shared" si="14"/>
        <v>18700</v>
      </c>
    </row>
    <row r="123" spans="1:19" ht="15.75" hidden="1" customHeight="1" x14ac:dyDescent="0.25">
      <c r="A123" s="102"/>
      <c r="B123" s="103"/>
      <c r="C123" s="24">
        <v>497</v>
      </c>
      <c r="D123" s="24">
        <v>269</v>
      </c>
      <c r="E123" s="24">
        <v>228</v>
      </c>
      <c r="F123" s="24">
        <v>15</v>
      </c>
      <c r="G123" s="23">
        <f t="shared" si="8"/>
        <v>4500</v>
      </c>
      <c r="H123" s="23">
        <v>20</v>
      </c>
      <c r="I123" s="23">
        <f t="shared" si="9"/>
        <v>1000</v>
      </c>
      <c r="J123" s="24">
        <v>15</v>
      </c>
      <c r="K123" s="23">
        <f t="shared" si="10"/>
        <v>2250</v>
      </c>
      <c r="L123" s="23">
        <v>7</v>
      </c>
      <c r="M123" s="23">
        <f t="shared" si="11"/>
        <v>21000</v>
      </c>
      <c r="N123" s="24">
        <v>150</v>
      </c>
      <c r="O123" s="25">
        <f t="shared" si="12"/>
        <v>9000</v>
      </c>
      <c r="P123" s="24">
        <v>7</v>
      </c>
      <c r="Q123" s="25">
        <f t="shared" si="13"/>
        <v>4550</v>
      </c>
      <c r="R123" s="24">
        <v>70</v>
      </c>
      <c r="S123" s="23">
        <f t="shared" si="14"/>
        <v>11900</v>
      </c>
    </row>
    <row r="124" spans="1:19" ht="15.75" hidden="1" customHeight="1" x14ac:dyDescent="0.25">
      <c r="A124" s="102"/>
      <c r="B124" s="103"/>
      <c r="C124" s="24">
        <v>315</v>
      </c>
      <c r="D124" s="24">
        <v>164</v>
      </c>
      <c r="E124" s="24">
        <v>151</v>
      </c>
      <c r="F124" s="24">
        <v>15</v>
      </c>
      <c r="G124" s="23">
        <f t="shared" si="8"/>
        <v>4500</v>
      </c>
      <c r="H124" s="23">
        <v>20</v>
      </c>
      <c r="I124" s="23">
        <f t="shared" si="9"/>
        <v>1000</v>
      </c>
      <c r="J124" s="24">
        <v>15</v>
      </c>
      <c r="K124" s="23">
        <f t="shared" si="10"/>
        <v>2250</v>
      </c>
      <c r="L124" s="23">
        <v>7</v>
      </c>
      <c r="M124" s="23">
        <f t="shared" si="11"/>
        <v>21000</v>
      </c>
      <c r="N124" s="24">
        <v>150</v>
      </c>
      <c r="O124" s="25">
        <f t="shared" si="12"/>
        <v>9000</v>
      </c>
      <c r="P124" s="24">
        <v>7</v>
      </c>
      <c r="Q124" s="25">
        <f t="shared" si="13"/>
        <v>4550</v>
      </c>
      <c r="R124" s="24">
        <v>70</v>
      </c>
      <c r="S124" s="23">
        <f t="shared" si="14"/>
        <v>11900</v>
      </c>
    </row>
    <row r="125" spans="1:19" ht="15.75" hidden="1" customHeight="1" x14ac:dyDescent="0.25">
      <c r="A125" s="102"/>
      <c r="B125" s="103"/>
      <c r="C125" s="24">
        <v>143</v>
      </c>
      <c r="D125" s="24">
        <v>77</v>
      </c>
      <c r="E125" s="24">
        <v>66</v>
      </c>
      <c r="F125" s="23">
        <v>10</v>
      </c>
      <c r="G125" s="23">
        <f t="shared" si="8"/>
        <v>3000</v>
      </c>
      <c r="H125" s="23">
        <v>15</v>
      </c>
      <c r="I125" s="23">
        <f t="shared" si="9"/>
        <v>750</v>
      </c>
      <c r="J125" s="23">
        <v>10</v>
      </c>
      <c r="K125" s="23">
        <f t="shared" si="10"/>
        <v>1500</v>
      </c>
      <c r="L125" s="23">
        <v>5</v>
      </c>
      <c r="M125" s="23">
        <f t="shared" si="11"/>
        <v>15000</v>
      </c>
      <c r="N125" s="24">
        <v>130</v>
      </c>
      <c r="O125" s="25">
        <f t="shared" si="12"/>
        <v>7800</v>
      </c>
      <c r="P125" s="24">
        <v>5</v>
      </c>
      <c r="Q125" s="25">
        <f t="shared" si="13"/>
        <v>3250</v>
      </c>
      <c r="R125" s="24">
        <v>50</v>
      </c>
      <c r="S125" s="23">
        <f t="shared" si="14"/>
        <v>8500</v>
      </c>
    </row>
    <row r="126" spans="1:19" ht="56.25" x14ac:dyDescent="0.25">
      <c r="A126" s="102"/>
      <c r="B126" s="103"/>
      <c r="C126" s="24"/>
      <c r="D126" s="24"/>
      <c r="E126" s="24"/>
      <c r="F126" s="23" t="s">
        <v>577</v>
      </c>
      <c r="G126" s="23"/>
      <c r="H126" s="23" t="s">
        <v>590</v>
      </c>
      <c r="I126" s="23"/>
      <c r="J126" s="23" t="s">
        <v>578</v>
      </c>
      <c r="K126" s="23"/>
      <c r="L126" s="23" t="s">
        <v>579</v>
      </c>
      <c r="M126" s="23"/>
      <c r="N126" s="24" t="s">
        <v>580</v>
      </c>
      <c r="O126" s="25"/>
      <c r="P126" s="24" t="s">
        <v>581</v>
      </c>
      <c r="Q126" s="25"/>
      <c r="R126" s="24" t="s">
        <v>582</v>
      </c>
      <c r="S126" s="23"/>
    </row>
    <row r="127" spans="1:19" ht="35.25" customHeight="1" x14ac:dyDescent="0.25">
      <c r="A127" s="102">
        <v>8</v>
      </c>
      <c r="B127" s="103" t="s">
        <v>583</v>
      </c>
      <c r="C127" s="107"/>
      <c r="D127" s="107"/>
      <c r="E127" s="107"/>
      <c r="F127" s="23">
        <f>SUM(F128:F135)</f>
        <v>90</v>
      </c>
      <c r="G127" s="23"/>
      <c r="H127" s="23">
        <f>SUM(H128:H135)</f>
        <v>130</v>
      </c>
      <c r="I127" s="23"/>
      <c r="J127" s="24">
        <f>SUM(J128:J135)</f>
        <v>90</v>
      </c>
      <c r="K127" s="23"/>
      <c r="L127" s="23">
        <f>SUM(L128:L135)</f>
        <v>44</v>
      </c>
      <c r="M127" s="23"/>
      <c r="N127" s="24">
        <v>1080</v>
      </c>
      <c r="O127" s="25"/>
      <c r="P127" s="24">
        <f>SUM(P128:P135)</f>
        <v>44</v>
      </c>
      <c r="Q127" s="25"/>
      <c r="R127" s="24">
        <f>SUM(R128:R135)</f>
        <v>440</v>
      </c>
      <c r="S127" s="23"/>
    </row>
    <row r="128" spans="1:19" ht="15.75" hidden="1" customHeight="1" x14ac:dyDescent="0.25">
      <c r="A128" s="102"/>
      <c r="B128" s="103"/>
      <c r="C128" s="24">
        <v>158</v>
      </c>
      <c r="D128" s="24">
        <v>99</v>
      </c>
      <c r="E128" s="24">
        <v>64</v>
      </c>
      <c r="F128" s="23">
        <v>10</v>
      </c>
      <c r="G128" s="23">
        <f t="shared" si="8"/>
        <v>3000</v>
      </c>
      <c r="H128" s="23">
        <v>15</v>
      </c>
      <c r="I128" s="23">
        <f t="shared" si="9"/>
        <v>750</v>
      </c>
      <c r="J128" s="23">
        <v>10</v>
      </c>
      <c r="K128" s="23">
        <f t="shared" si="10"/>
        <v>1500</v>
      </c>
      <c r="L128" s="23">
        <v>5</v>
      </c>
      <c r="M128" s="23">
        <f t="shared" si="11"/>
        <v>15000</v>
      </c>
      <c r="N128" s="24">
        <v>130</v>
      </c>
      <c r="O128" s="25">
        <f t="shared" si="12"/>
        <v>7800</v>
      </c>
      <c r="P128" s="24">
        <v>5</v>
      </c>
      <c r="Q128" s="25">
        <f t="shared" si="13"/>
        <v>3250</v>
      </c>
      <c r="R128" s="24">
        <v>50</v>
      </c>
      <c r="S128" s="23">
        <f t="shared" si="14"/>
        <v>8500</v>
      </c>
    </row>
    <row r="129" spans="1:19" ht="15.75" hidden="1" customHeight="1" x14ac:dyDescent="0.25">
      <c r="A129" s="102"/>
      <c r="B129" s="103"/>
      <c r="C129" s="24">
        <v>164</v>
      </c>
      <c r="D129" s="24">
        <v>81</v>
      </c>
      <c r="E129" s="24">
        <v>84</v>
      </c>
      <c r="F129" s="23">
        <v>10</v>
      </c>
      <c r="G129" s="23">
        <f t="shared" si="8"/>
        <v>3000</v>
      </c>
      <c r="H129" s="23">
        <v>15</v>
      </c>
      <c r="I129" s="23">
        <f t="shared" si="9"/>
        <v>750</v>
      </c>
      <c r="J129" s="23">
        <v>10</v>
      </c>
      <c r="K129" s="23">
        <f t="shared" si="10"/>
        <v>1500</v>
      </c>
      <c r="L129" s="23">
        <v>5</v>
      </c>
      <c r="M129" s="23">
        <f t="shared" si="11"/>
        <v>15000</v>
      </c>
      <c r="N129" s="24">
        <v>130</v>
      </c>
      <c r="O129" s="25">
        <f t="shared" si="12"/>
        <v>7800</v>
      </c>
      <c r="P129" s="24">
        <v>5</v>
      </c>
      <c r="Q129" s="25">
        <f t="shared" si="13"/>
        <v>3250</v>
      </c>
      <c r="R129" s="24">
        <v>50</v>
      </c>
      <c r="S129" s="23">
        <f t="shared" si="14"/>
        <v>8500</v>
      </c>
    </row>
    <row r="130" spans="1:19" ht="15.75" hidden="1" customHeight="1" x14ac:dyDescent="0.25">
      <c r="A130" s="102"/>
      <c r="B130" s="103"/>
      <c r="C130" s="24">
        <v>644</v>
      </c>
      <c r="D130" s="24">
        <v>356</v>
      </c>
      <c r="E130" s="24">
        <v>333</v>
      </c>
      <c r="F130" s="24">
        <v>20</v>
      </c>
      <c r="G130" s="23">
        <f t="shared" si="8"/>
        <v>6000</v>
      </c>
      <c r="H130" s="23">
        <v>25</v>
      </c>
      <c r="I130" s="23">
        <f t="shared" si="9"/>
        <v>1250</v>
      </c>
      <c r="J130" s="24">
        <v>20</v>
      </c>
      <c r="K130" s="23">
        <f t="shared" si="10"/>
        <v>3000</v>
      </c>
      <c r="L130" s="23">
        <v>9</v>
      </c>
      <c r="M130" s="23">
        <f t="shared" si="11"/>
        <v>27000</v>
      </c>
      <c r="N130" s="24">
        <v>180</v>
      </c>
      <c r="O130" s="25">
        <f t="shared" si="12"/>
        <v>10800</v>
      </c>
      <c r="P130" s="24">
        <v>9</v>
      </c>
      <c r="Q130" s="25">
        <f t="shared" si="13"/>
        <v>5850</v>
      </c>
      <c r="R130" s="24">
        <v>90</v>
      </c>
      <c r="S130" s="23">
        <f t="shared" si="14"/>
        <v>15300</v>
      </c>
    </row>
    <row r="131" spans="1:19" ht="15.75" hidden="1" customHeight="1" x14ac:dyDescent="0.25">
      <c r="A131" s="102"/>
      <c r="B131" s="103"/>
      <c r="C131" s="24">
        <v>206</v>
      </c>
      <c r="D131" s="24">
        <v>122</v>
      </c>
      <c r="E131" s="24">
        <v>100</v>
      </c>
      <c r="F131" s="23">
        <v>10</v>
      </c>
      <c r="G131" s="23">
        <f t="shared" si="8"/>
        <v>3000</v>
      </c>
      <c r="H131" s="23">
        <v>15</v>
      </c>
      <c r="I131" s="23">
        <f t="shared" si="9"/>
        <v>750</v>
      </c>
      <c r="J131" s="23">
        <v>10</v>
      </c>
      <c r="K131" s="23">
        <f t="shared" si="10"/>
        <v>1500</v>
      </c>
      <c r="L131" s="23">
        <v>5</v>
      </c>
      <c r="M131" s="23">
        <f t="shared" si="11"/>
        <v>15000</v>
      </c>
      <c r="N131" s="24">
        <v>130</v>
      </c>
      <c r="O131" s="25">
        <f t="shared" si="12"/>
        <v>7800</v>
      </c>
      <c r="P131" s="24">
        <v>5</v>
      </c>
      <c r="Q131" s="25">
        <f t="shared" si="13"/>
        <v>3250</v>
      </c>
      <c r="R131" s="24">
        <v>50</v>
      </c>
      <c r="S131" s="23">
        <f t="shared" si="14"/>
        <v>8500</v>
      </c>
    </row>
    <row r="132" spans="1:19" ht="15.75" hidden="1" customHeight="1" x14ac:dyDescent="0.25">
      <c r="A132" s="102"/>
      <c r="B132" s="103"/>
      <c r="C132" s="24">
        <v>231</v>
      </c>
      <c r="D132" s="24">
        <v>126</v>
      </c>
      <c r="E132" s="24">
        <v>136</v>
      </c>
      <c r="F132" s="23">
        <v>10</v>
      </c>
      <c r="G132" s="23">
        <f t="shared" si="8"/>
        <v>3000</v>
      </c>
      <c r="H132" s="23">
        <v>15</v>
      </c>
      <c r="I132" s="23">
        <f t="shared" si="9"/>
        <v>750</v>
      </c>
      <c r="J132" s="23">
        <v>10</v>
      </c>
      <c r="K132" s="23">
        <f t="shared" si="10"/>
        <v>1500</v>
      </c>
      <c r="L132" s="23">
        <v>5</v>
      </c>
      <c r="M132" s="23">
        <f t="shared" si="11"/>
        <v>15000</v>
      </c>
      <c r="N132" s="24">
        <v>130</v>
      </c>
      <c r="O132" s="25">
        <f t="shared" si="12"/>
        <v>7800</v>
      </c>
      <c r="P132" s="24">
        <v>5</v>
      </c>
      <c r="Q132" s="25">
        <f t="shared" si="13"/>
        <v>3250</v>
      </c>
      <c r="R132" s="24">
        <v>50</v>
      </c>
      <c r="S132" s="23">
        <f t="shared" si="14"/>
        <v>8500</v>
      </c>
    </row>
    <row r="133" spans="1:19" ht="15.75" hidden="1" customHeight="1" x14ac:dyDescent="0.25">
      <c r="A133" s="102"/>
      <c r="B133" s="103"/>
      <c r="C133" s="24">
        <v>90</v>
      </c>
      <c r="D133" s="24">
        <v>60</v>
      </c>
      <c r="E133" s="24">
        <v>37</v>
      </c>
      <c r="F133" s="24">
        <v>5</v>
      </c>
      <c r="G133" s="23">
        <f t="shared" si="8"/>
        <v>1500</v>
      </c>
      <c r="H133" s="23">
        <v>10</v>
      </c>
      <c r="I133" s="23">
        <f t="shared" si="9"/>
        <v>500</v>
      </c>
      <c r="J133" s="24">
        <v>5</v>
      </c>
      <c r="K133" s="23">
        <f t="shared" si="10"/>
        <v>750</v>
      </c>
      <c r="L133" s="23">
        <v>3</v>
      </c>
      <c r="M133" s="23">
        <f t="shared" si="11"/>
        <v>9000</v>
      </c>
      <c r="N133" s="24">
        <v>100</v>
      </c>
      <c r="O133" s="25">
        <f t="shared" si="12"/>
        <v>6000</v>
      </c>
      <c r="P133" s="24">
        <v>3</v>
      </c>
      <c r="Q133" s="25">
        <f t="shared" si="13"/>
        <v>1950</v>
      </c>
      <c r="R133" s="24">
        <v>30</v>
      </c>
      <c r="S133" s="23">
        <f t="shared" si="14"/>
        <v>5100</v>
      </c>
    </row>
    <row r="134" spans="1:19" ht="15.75" hidden="1" customHeight="1" x14ac:dyDescent="0.25">
      <c r="A134" s="102"/>
      <c r="B134" s="103"/>
      <c r="C134" s="24">
        <v>136</v>
      </c>
      <c r="D134" s="24">
        <v>71</v>
      </c>
      <c r="E134" s="24">
        <v>73</v>
      </c>
      <c r="F134" s="23">
        <v>10</v>
      </c>
      <c r="G134" s="23">
        <f t="shared" si="8"/>
        <v>3000</v>
      </c>
      <c r="H134" s="23">
        <v>15</v>
      </c>
      <c r="I134" s="23">
        <f t="shared" si="9"/>
        <v>750</v>
      </c>
      <c r="J134" s="23">
        <v>10</v>
      </c>
      <c r="K134" s="23">
        <f t="shared" si="10"/>
        <v>1500</v>
      </c>
      <c r="L134" s="23">
        <v>5</v>
      </c>
      <c r="M134" s="23">
        <f t="shared" si="11"/>
        <v>15000</v>
      </c>
      <c r="N134" s="24">
        <v>130</v>
      </c>
      <c r="O134" s="25">
        <f t="shared" si="12"/>
        <v>7800</v>
      </c>
      <c r="P134" s="24">
        <v>5</v>
      </c>
      <c r="Q134" s="25">
        <f t="shared" si="13"/>
        <v>3250</v>
      </c>
      <c r="R134" s="24">
        <v>50</v>
      </c>
      <c r="S134" s="23">
        <f t="shared" si="14"/>
        <v>8500</v>
      </c>
    </row>
    <row r="135" spans="1:19" ht="15.75" hidden="1" customHeight="1" x14ac:dyDescent="0.25">
      <c r="A135" s="102"/>
      <c r="B135" s="103"/>
      <c r="C135" s="24">
        <v>380</v>
      </c>
      <c r="D135" s="24">
        <v>218</v>
      </c>
      <c r="E135" s="24">
        <v>193</v>
      </c>
      <c r="F135" s="24">
        <v>15</v>
      </c>
      <c r="G135" s="23">
        <f t="shared" si="8"/>
        <v>4500</v>
      </c>
      <c r="H135" s="23">
        <v>20</v>
      </c>
      <c r="I135" s="23">
        <f t="shared" si="9"/>
        <v>1000</v>
      </c>
      <c r="J135" s="24">
        <v>15</v>
      </c>
      <c r="K135" s="23">
        <f t="shared" si="10"/>
        <v>2250</v>
      </c>
      <c r="L135" s="23">
        <v>7</v>
      </c>
      <c r="M135" s="23">
        <f t="shared" si="11"/>
        <v>21000</v>
      </c>
      <c r="N135" s="24">
        <v>150</v>
      </c>
      <c r="O135" s="25">
        <f t="shared" si="12"/>
        <v>9000</v>
      </c>
      <c r="P135" s="24">
        <v>7</v>
      </c>
      <c r="Q135" s="25">
        <f t="shared" si="13"/>
        <v>4550</v>
      </c>
      <c r="R135" s="24">
        <v>70</v>
      </c>
      <c r="S135" s="23">
        <f t="shared" si="14"/>
        <v>11900</v>
      </c>
    </row>
    <row r="136" spans="1:19" ht="56.25" x14ac:dyDescent="0.25">
      <c r="A136" s="102"/>
      <c r="B136" s="103"/>
      <c r="C136" s="24"/>
      <c r="D136" s="24"/>
      <c r="E136" s="24"/>
      <c r="F136" s="24" t="s">
        <v>709</v>
      </c>
      <c r="G136" s="23"/>
      <c r="H136" s="23" t="s">
        <v>584</v>
      </c>
      <c r="I136" s="23"/>
      <c r="J136" s="24" t="s">
        <v>585</v>
      </c>
      <c r="K136" s="23"/>
      <c r="L136" s="23" t="s">
        <v>563</v>
      </c>
      <c r="M136" s="23"/>
      <c r="N136" s="24" t="s">
        <v>710</v>
      </c>
      <c r="O136" s="25"/>
      <c r="P136" s="24" t="s">
        <v>570</v>
      </c>
      <c r="Q136" s="25"/>
      <c r="R136" s="24" t="s">
        <v>586</v>
      </c>
      <c r="S136" s="23"/>
    </row>
    <row r="137" spans="1:19" s="9" customFormat="1" ht="18.75" x14ac:dyDescent="0.25">
      <c r="A137" s="24"/>
      <c r="B137" s="22" t="s">
        <v>20</v>
      </c>
      <c r="C137" s="22"/>
      <c r="D137" s="22"/>
      <c r="E137" s="22"/>
      <c r="F137" s="22">
        <f>F93+F101+F104+F113+F127</f>
        <v>555</v>
      </c>
      <c r="G137" s="22">
        <f>SUM(G94:G135)</f>
        <v>166500</v>
      </c>
      <c r="H137" s="22">
        <f>H93+H101+H104+H113+H127</f>
        <v>730</v>
      </c>
      <c r="I137" s="22">
        <f>SUM(I94:I135)</f>
        <v>36500</v>
      </c>
      <c r="J137" s="22">
        <f>J93+J101+J104+J113+J127</f>
        <v>555</v>
      </c>
      <c r="K137" s="22">
        <f>SUM(K94:K135)</f>
        <v>83250</v>
      </c>
      <c r="L137" s="22">
        <f>L93+L101+L104+L113+L127</f>
        <v>257</v>
      </c>
      <c r="M137" s="22">
        <f>SUM(M94:M135)</f>
        <v>771000</v>
      </c>
      <c r="N137" s="22">
        <f>N93+N101+N104+N113+N127</f>
        <v>5530</v>
      </c>
      <c r="O137" s="22">
        <f>SUM(O94:O135)</f>
        <v>331800</v>
      </c>
      <c r="P137" s="22">
        <f>P93+P101+P104+P113+P127</f>
        <v>257</v>
      </c>
      <c r="Q137" s="22">
        <f>SUM(Q94:Q135)</f>
        <v>167050</v>
      </c>
      <c r="R137" s="22">
        <f>R93+R101+R104+R113+R127</f>
        <v>2570</v>
      </c>
      <c r="S137" s="22">
        <f>SUM(S94:S135)</f>
        <v>436900</v>
      </c>
    </row>
    <row r="138" spans="1:19" ht="45" customHeight="1" x14ac:dyDescent="0.25">
      <c r="A138" s="24"/>
      <c r="B138" s="104" t="s">
        <v>127</v>
      </c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23"/>
    </row>
    <row r="139" spans="1:19" ht="39.75" customHeight="1" x14ac:dyDescent="0.25">
      <c r="A139" s="102">
        <v>9</v>
      </c>
      <c r="B139" s="103" t="s">
        <v>738</v>
      </c>
      <c r="C139" s="107"/>
      <c r="D139" s="107"/>
      <c r="E139" s="107"/>
      <c r="F139" s="23">
        <f>SUM(F140:F143)</f>
        <v>40</v>
      </c>
      <c r="G139" s="23"/>
      <c r="H139" s="23">
        <f>SUM(H140:H143)</f>
        <v>60</v>
      </c>
      <c r="I139" s="23"/>
      <c r="J139" s="24">
        <f>SUM(J140:J143)</f>
        <v>40</v>
      </c>
      <c r="K139" s="23"/>
      <c r="L139" s="23">
        <f>SUM(L140:L143)</f>
        <v>20</v>
      </c>
      <c r="M139" s="23"/>
      <c r="N139" s="24">
        <f>SUM(N140:N143)</f>
        <v>510</v>
      </c>
      <c r="O139" s="25"/>
      <c r="P139" s="24">
        <f>SUM(P140:P143)</f>
        <v>20</v>
      </c>
      <c r="Q139" s="25"/>
      <c r="R139" s="24">
        <f>SUM(R140:R143)</f>
        <v>200</v>
      </c>
      <c r="S139" s="23"/>
    </row>
    <row r="140" spans="1:19" ht="15.75" hidden="1" customHeight="1" x14ac:dyDescent="0.25">
      <c r="A140" s="102"/>
      <c r="B140" s="103"/>
      <c r="C140" s="23">
        <v>488</v>
      </c>
      <c r="D140" s="23">
        <v>280</v>
      </c>
      <c r="E140" s="23">
        <v>208</v>
      </c>
      <c r="F140" s="24">
        <v>15</v>
      </c>
      <c r="G140" s="23">
        <f t="shared" si="8"/>
        <v>4500</v>
      </c>
      <c r="H140" s="23">
        <v>20</v>
      </c>
      <c r="I140" s="23">
        <f t="shared" si="9"/>
        <v>1000</v>
      </c>
      <c r="J140" s="24">
        <v>15</v>
      </c>
      <c r="K140" s="23">
        <f t="shared" si="10"/>
        <v>2250</v>
      </c>
      <c r="L140" s="23">
        <v>7</v>
      </c>
      <c r="M140" s="23">
        <f t="shared" si="11"/>
        <v>21000</v>
      </c>
      <c r="N140" s="24">
        <v>150</v>
      </c>
      <c r="O140" s="25">
        <f t="shared" si="12"/>
        <v>9000</v>
      </c>
      <c r="P140" s="24">
        <v>7</v>
      </c>
      <c r="Q140" s="25">
        <f t="shared" si="13"/>
        <v>4550</v>
      </c>
      <c r="R140" s="24">
        <v>70</v>
      </c>
      <c r="S140" s="23">
        <f t="shared" si="14"/>
        <v>11900</v>
      </c>
    </row>
    <row r="141" spans="1:19" ht="15.75" hidden="1" customHeight="1" x14ac:dyDescent="0.25">
      <c r="A141" s="102"/>
      <c r="B141" s="103"/>
      <c r="C141" s="23">
        <v>94</v>
      </c>
      <c r="D141" s="23">
        <v>48</v>
      </c>
      <c r="E141" s="23">
        <v>46</v>
      </c>
      <c r="F141" s="24">
        <v>5</v>
      </c>
      <c r="G141" s="23">
        <f t="shared" si="8"/>
        <v>1500</v>
      </c>
      <c r="H141" s="23">
        <v>10</v>
      </c>
      <c r="I141" s="23">
        <f t="shared" si="9"/>
        <v>500</v>
      </c>
      <c r="J141" s="24">
        <v>5</v>
      </c>
      <c r="K141" s="23">
        <f t="shared" si="10"/>
        <v>750</v>
      </c>
      <c r="L141" s="23">
        <v>3</v>
      </c>
      <c r="M141" s="23">
        <f t="shared" si="11"/>
        <v>9000</v>
      </c>
      <c r="N141" s="24">
        <v>100</v>
      </c>
      <c r="O141" s="25">
        <f t="shared" si="12"/>
        <v>6000</v>
      </c>
      <c r="P141" s="24">
        <v>3</v>
      </c>
      <c r="Q141" s="25">
        <f t="shared" si="13"/>
        <v>1950</v>
      </c>
      <c r="R141" s="24">
        <v>30</v>
      </c>
      <c r="S141" s="23">
        <f t="shared" si="14"/>
        <v>5100</v>
      </c>
    </row>
    <row r="142" spans="1:19" ht="15.75" hidden="1" customHeight="1" x14ac:dyDescent="0.25">
      <c r="A142" s="102"/>
      <c r="B142" s="103"/>
      <c r="C142" s="23">
        <v>113</v>
      </c>
      <c r="D142" s="23">
        <v>49</v>
      </c>
      <c r="E142" s="23">
        <v>64</v>
      </c>
      <c r="F142" s="23">
        <v>10</v>
      </c>
      <c r="G142" s="23">
        <f t="shared" si="8"/>
        <v>3000</v>
      </c>
      <c r="H142" s="23">
        <v>15</v>
      </c>
      <c r="I142" s="23">
        <f t="shared" si="9"/>
        <v>750</v>
      </c>
      <c r="J142" s="23">
        <v>10</v>
      </c>
      <c r="K142" s="23">
        <f t="shared" si="10"/>
        <v>1500</v>
      </c>
      <c r="L142" s="23">
        <v>5</v>
      </c>
      <c r="M142" s="23">
        <f t="shared" si="11"/>
        <v>15000</v>
      </c>
      <c r="N142" s="24">
        <v>130</v>
      </c>
      <c r="O142" s="25">
        <f t="shared" si="12"/>
        <v>7800</v>
      </c>
      <c r="P142" s="24">
        <v>5</v>
      </c>
      <c r="Q142" s="25">
        <f t="shared" si="13"/>
        <v>3250</v>
      </c>
      <c r="R142" s="24">
        <v>50</v>
      </c>
      <c r="S142" s="23">
        <f t="shared" si="14"/>
        <v>8500</v>
      </c>
    </row>
    <row r="143" spans="1:19" ht="15.75" hidden="1" customHeight="1" x14ac:dyDescent="0.25">
      <c r="A143" s="102"/>
      <c r="B143" s="103"/>
      <c r="C143" s="23">
        <v>235</v>
      </c>
      <c r="D143" s="23">
        <v>128</v>
      </c>
      <c r="E143" s="23">
        <v>107</v>
      </c>
      <c r="F143" s="23">
        <v>10</v>
      </c>
      <c r="G143" s="23">
        <f t="shared" si="8"/>
        <v>3000</v>
      </c>
      <c r="H143" s="23">
        <v>15</v>
      </c>
      <c r="I143" s="23">
        <f t="shared" si="9"/>
        <v>750</v>
      </c>
      <c r="J143" s="23">
        <v>10</v>
      </c>
      <c r="K143" s="23">
        <f t="shared" si="10"/>
        <v>1500</v>
      </c>
      <c r="L143" s="23">
        <v>5</v>
      </c>
      <c r="M143" s="23">
        <f t="shared" si="11"/>
        <v>15000</v>
      </c>
      <c r="N143" s="24">
        <v>130</v>
      </c>
      <c r="O143" s="25">
        <f t="shared" si="12"/>
        <v>7800</v>
      </c>
      <c r="P143" s="24">
        <v>5</v>
      </c>
      <c r="Q143" s="25">
        <f t="shared" si="13"/>
        <v>3250</v>
      </c>
      <c r="R143" s="24">
        <v>50</v>
      </c>
      <c r="S143" s="23">
        <f t="shared" si="14"/>
        <v>8500</v>
      </c>
    </row>
    <row r="144" spans="1:19" ht="56.25" customHeight="1" x14ac:dyDescent="0.25">
      <c r="A144" s="102"/>
      <c r="B144" s="103"/>
      <c r="C144" s="23"/>
      <c r="D144" s="23"/>
      <c r="E144" s="23"/>
      <c r="F144" s="23" t="s">
        <v>565</v>
      </c>
      <c r="G144" s="23"/>
      <c r="H144" s="23" t="s">
        <v>587</v>
      </c>
      <c r="I144" s="23"/>
      <c r="J144" s="23" t="s">
        <v>566</v>
      </c>
      <c r="K144" s="23"/>
      <c r="L144" s="23" t="s">
        <v>711</v>
      </c>
      <c r="M144" s="23"/>
      <c r="N144" s="24" t="s">
        <v>588</v>
      </c>
      <c r="O144" s="25"/>
      <c r="P144" s="24" t="s">
        <v>712</v>
      </c>
      <c r="Q144" s="25"/>
      <c r="R144" s="24" t="s">
        <v>713</v>
      </c>
      <c r="S144" s="23"/>
    </row>
    <row r="145" spans="1:19" ht="33.75" customHeight="1" x14ac:dyDescent="0.25">
      <c r="A145" s="102">
        <v>10</v>
      </c>
      <c r="B145" s="103" t="s">
        <v>589</v>
      </c>
      <c r="C145" s="107"/>
      <c r="D145" s="107"/>
      <c r="E145" s="107"/>
      <c r="F145" s="23">
        <f>SUM(F146:F157)</f>
        <v>210</v>
      </c>
      <c r="G145" s="23"/>
      <c r="H145" s="23">
        <f>SUM(H146:H157)</f>
        <v>270</v>
      </c>
      <c r="I145" s="23"/>
      <c r="J145" s="24">
        <f>SUM(J146:J157)</f>
        <v>210</v>
      </c>
      <c r="K145" s="23"/>
      <c r="L145" s="23">
        <f>SUM(L146:L157)</f>
        <v>96</v>
      </c>
      <c r="M145" s="23"/>
      <c r="N145" s="24">
        <f>SUM(N146:N157)</f>
        <v>2020</v>
      </c>
      <c r="O145" s="25"/>
      <c r="P145" s="24">
        <f>SUM(P146:P157)</f>
        <v>96</v>
      </c>
      <c r="Q145" s="25"/>
      <c r="R145" s="24">
        <f>SUM(R146:R157)</f>
        <v>960</v>
      </c>
      <c r="S145" s="23"/>
    </row>
    <row r="146" spans="1:19" ht="15.75" hidden="1" customHeight="1" x14ac:dyDescent="0.25">
      <c r="A146" s="102"/>
      <c r="B146" s="103"/>
      <c r="C146" s="23">
        <v>209</v>
      </c>
      <c r="D146" s="23">
        <v>109</v>
      </c>
      <c r="E146" s="23">
        <v>100</v>
      </c>
      <c r="F146" s="23">
        <v>10</v>
      </c>
      <c r="G146" s="23">
        <f t="shared" ref="G146:G213" si="17">F146*300</f>
        <v>3000</v>
      </c>
      <c r="H146" s="23">
        <v>15</v>
      </c>
      <c r="I146" s="23">
        <f t="shared" ref="I146:I213" si="18">H146*50</f>
        <v>750</v>
      </c>
      <c r="J146" s="23">
        <v>10</v>
      </c>
      <c r="K146" s="23">
        <f t="shared" ref="K146:K213" si="19">J146*150</f>
        <v>1500</v>
      </c>
      <c r="L146" s="23">
        <v>5</v>
      </c>
      <c r="M146" s="23">
        <f t="shared" ref="M146:M213" si="20">L146*3000</f>
        <v>15000</v>
      </c>
      <c r="N146" s="24">
        <v>130</v>
      </c>
      <c r="O146" s="25">
        <f t="shared" ref="O146:O213" si="21">N146*60</f>
        <v>7800</v>
      </c>
      <c r="P146" s="24">
        <v>5</v>
      </c>
      <c r="Q146" s="25">
        <f t="shared" ref="Q146:Q213" si="22">P146*650</f>
        <v>3250</v>
      </c>
      <c r="R146" s="24">
        <v>50</v>
      </c>
      <c r="S146" s="23">
        <f t="shared" ref="S146:S213" si="23">R146*170</f>
        <v>8500</v>
      </c>
    </row>
    <row r="147" spans="1:19" ht="15.75" hidden="1" customHeight="1" x14ac:dyDescent="0.25">
      <c r="A147" s="102"/>
      <c r="B147" s="103"/>
      <c r="C147" s="23">
        <v>2220</v>
      </c>
      <c r="D147" s="23">
        <v>1058</v>
      </c>
      <c r="E147" s="23">
        <v>1162</v>
      </c>
      <c r="F147" s="23">
        <v>35</v>
      </c>
      <c r="G147" s="23">
        <f t="shared" si="17"/>
        <v>10500</v>
      </c>
      <c r="H147" s="23">
        <v>40</v>
      </c>
      <c r="I147" s="23">
        <f t="shared" si="18"/>
        <v>2000</v>
      </c>
      <c r="J147" s="24">
        <v>35</v>
      </c>
      <c r="K147" s="23">
        <f t="shared" si="19"/>
        <v>5250</v>
      </c>
      <c r="L147" s="23">
        <v>15</v>
      </c>
      <c r="M147" s="23">
        <f t="shared" si="20"/>
        <v>45000</v>
      </c>
      <c r="N147" s="24">
        <v>270</v>
      </c>
      <c r="O147" s="25">
        <f t="shared" si="21"/>
        <v>16200</v>
      </c>
      <c r="P147" s="24">
        <v>15</v>
      </c>
      <c r="Q147" s="25">
        <f t="shared" si="22"/>
        <v>9750</v>
      </c>
      <c r="R147" s="24">
        <v>150</v>
      </c>
      <c r="S147" s="23">
        <f t="shared" si="23"/>
        <v>25500</v>
      </c>
    </row>
    <row r="148" spans="1:19" ht="15.75" hidden="1" customHeight="1" x14ac:dyDescent="0.25">
      <c r="A148" s="102"/>
      <c r="B148" s="103"/>
      <c r="C148" s="23">
        <v>335</v>
      </c>
      <c r="D148" s="23">
        <v>164</v>
      </c>
      <c r="E148" s="23">
        <v>171</v>
      </c>
      <c r="F148" s="24">
        <v>15</v>
      </c>
      <c r="G148" s="23">
        <f t="shared" si="17"/>
        <v>4500</v>
      </c>
      <c r="H148" s="23">
        <v>20</v>
      </c>
      <c r="I148" s="23">
        <f t="shared" si="18"/>
        <v>1000</v>
      </c>
      <c r="J148" s="24">
        <v>15</v>
      </c>
      <c r="K148" s="23">
        <f t="shared" si="19"/>
        <v>2250</v>
      </c>
      <c r="L148" s="23">
        <v>7</v>
      </c>
      <c r="M148" s="23">
        <f t="shared" si="20"/>
        <v>21000</v>
      </c>
      <c r="N148" s="24">
        <v>150</v>
      </c>
      <c r="O148" s="25">
        <f t="shared" si="21"/>
        <v>9000</v>
      </c>
      <c r="P148" s="24">
        <v>7</v>
      </c>
      <c r="Q148" s="25">
        <f t="shared" si="22"/>
        <v>4550</v>
      </c>
      <c r="R148" s="24">
        <v>70</v>
      </c>
      <c r="S148" s="23">
        <f t="shared" si="23"/>
        <v>11900</v>
      </c>
    </row>
    <row r="149" spans="1:19" ht="15.75" hidden="1" customHeight="1" x14ac:dyDescent="0.25">
      <c r="A149" s="102"/>
      <c r="B149" s="103"/>
      <c r="C149" s="23">
        <v>389</v>
      </c>
      <c r="D149" s="23">
        <v>212</v>
      </c>
      <c r="E149" s="23">
        <v>177</v>
      </c>
      <c r="F149" s="24">
        <v>15</v>
      </c>
      <c r="G149" s="23">
        <f t="shared" si="17"/>
        <v>4500</v>
      </c>
      <c r="H149" s="23">
        <v>20</v>
      </c>
      <c r="I149" s="23">
        <f t="shared" si="18"/>
        <v>1000</v>
      </c>
      <c r="J149" s="24">
        <v>15</v>
      </c>
      <c r="K149" s="23">
        <f t="shared" si="19"/>
        <v>2250</v>
      </c>
      <c r="L149" s="23">
        <v>7</v>
      </c>
      <c r="M149" s="23">
        <f t="shared" si="20"/>
        <v>21000</v>
      </c>
      <c r="N149" s="24">
        <v>150</v>
      </c>
      <c r="O149" s="25">
        <f t="shared" si="21"/>
        <v>9000</v>
      </c>
      <c r="P149" s="24">
        <v>7</v>
      </c>
      <c r="Q149" s="25">
        <f t="shared" si="22"/>
        <v>4550</v>
      </c>
      <c r="R149" s="24">
        <v>70</v>
      </c>
      <c r="S149" s="23">
        <f t="shared" si="23"/>
        <v>11900</v>
      </c>
    </row>
    <row r="150" spans="1:19" ht="15.75" hidden="1" customHeight="1" x14ac:dyDescent="0.25">
      <c r="A150" s="102"/>
      <c r="B150" s="103"/>
      <c r="C150" s="23">
        <v>191</v>
      </c>
      <c r="D150" s="23">
        <v>106</v>
      </c>
      <c r="E150" s="23">
        <v>85</v>
      </c>
      <c r="F150" s="23">
        <v>10</v>
      </c>
      <c r="G150" s="23">
        <f t="shared" si="17"/>
        <v>3000</v>
      </c>
      <c r="H150" s="23">
        <v>15</v>
      </c>
      <c r="I150" s="23">
        <f t="shared" si="18"/>
        <v>750</v>
      </c>
      <c r="J150" s="23">
        <v>10</v>
      </c>
      <c r="K150" s="23">
        <f t="shared" si="19"/>
        <v>1500</v>
      </c>
      <c r="L150" s="23">
        <v>5</v>
      </c>
      <c r="M150" s="23">
        <f t="shared" si="20"/>
        <v>15000</v>
      </c>
      <c r="N150" s="24">
        <v>130</v>
      </c>
      <c r="O150" s="25">
        <f t="shared" si="21"/>
        <v>7800</v>
      </c>
      <c r="P150" s="24">
        <v>5</v>
      </c>
      <c r="Q150" s="25">
        <f t="shared" si="22"/>
        <v>3250</v>
      </c>
      <c r="R150" s="24">
        <v>50</v>
      </c>
      <c r="S150" s="23">
        <f t="shared" si="23"/>
        <v>8500</v>
      </c>
    </row>
    <row r="151" spans="1:19" ht="15.75" hidden="1" customHeight="1" x14ac:dyDescent="0.25">
      <c r="A151" s="102"/>
      <c r="B151" s="103"/>
      <c r="C151" s="23">
        <v>844</v>
      </c>
      <c r="D151" s="23">
        <v>419</v>
      </c>
      <c r="E151" s="23">
        <v>425</v>
      </c>
      <c r="F151" s="24">
        <v>25</v>
      </c>
      <c r="G151" s="23">
        <f t="shared" si="17"/>
        <v>7500</v>
      </c>
      <c r="H151" s="23">
        <v>30</v>
      </c>
      <c r="I151" s="23">
        <f t="shared" si="18"/>
        <v>1500</v>
      </c>
      <c r="J151" s="24">
        <v>25</v>
      </c>
      <c r="K151" s="23">
        <f t="shared" si="19"/>
        <v>3750</v>
      </c>
      <c r="L151" s="23">
        <v>11</v>
      </c>
      <c r="M151" s="23">
        <f t="shared" si="20"/>
        <v>33000</v>
      </c>
      <c r="N151" s="24">
        <v>210</v>
      </c>
      <c r="O151" s="25">
        <f t="shared" si="21"/>
        <v>12600</v>
      </c>
      <c r="P151" s="24">
        <v>11</v>
      </c>
      <c r="Q151" s="25">
        <f t="shared" si="22"/>
        <v>7150</v>
      </c>
      <c r="R151" s="24">
        <v>110</v>
      </c>
      <c r="S151" s="23">
        <f t="shared" si="23"/>
        <v>18700</v>
      </c>
    </row>
    <row r="152" spans="1:19" ht="15.75" hidden="1" customHeight="1" x14ac:dyDescent="0.25">
      <c r="A152" s="102"/>
      <c r="B152" s="103"/>
      <c r="C152" s="23">
        <v>667</v>
      </c>
      <c r="D152" s="23">
        <v>469</v>
      </c>
      <c r="E152" s="23">
        <v>198</v>
      </c>
      <c r="F152" s="24">
        <v>20</v>
      </c>
      <c r="G152" s="23">
        <f t="shared" si="17"/>
        <v>6000</v>
      </c>
      <c r="H152" s="23">
        <v>25</v>
      </c>
      <c r="I152" s="23">
        <f t="shared" si="18"/>
        <v>1250</v>
      </c>
      <c r="J152" s="24">
        <v>20</v>
      </c>
      <c r="K152" s="23">
        <f t="shared" si="19"/>
        <v>3000</v>
      </c>
      <c r="L152" s="23">
        <v>9</v>
      </c>
      <c r="M152" s="23">
        <f t="shared" si="20"/>
        <v>27000</v>
      </c>
      <c r="N152" s="24">
        <v>180</v>
      </c>
      <c r="O152" s="25">
        <f t="shared" si="21"/>
        <v>10800</v>
      </c>
      <c r="P152" s="24">
        <v>9</v>
      </c>
      <c r="Q152" s="25">
        <f t="shared" si="22"/>
        <v>5850</v>
      </c>
      <c r="R152" s="24">
        <v>90</v>
      </c>
      <c r="S152" s="23">
        <f t="shared" si="23"/>
        <v>15300</v>
      </c>
    </row>
    <row r="153" spans="1:19" ht="15.75" hidden="1" customHeight="1" x14ac:dyDescent="0.25">
      <c r="A153" s="102"/>
      <c r="B153" s="103"/>
      <c r="C153" s="23">
        <v>218</v>
      </c>
      <c r="D153" s="23">
        <v>108</v>
      </c>
      <c r="E153" s="23">
        <v>110</v>
      </c>
      <c r="F153" s="23">
        <v>10</v>
      </c>
      <c r="G153" s="23">
        <f t="shared" si="17"/>
        <v>3000</v>
      </c>
      <c r="H153" s="23">
        <v>15</v>
      </c>
      <c r="I153" s="23">
        <f t="shared" si="18"/>
        <v>750</v>
      </c>
      <c r="J153" s="23">
        <v>10</v>
      </c>
      <c r="K153" s="23">
        <f t="shared" si="19"/>
        <v>1500</v>
      </c>
      <c r="L153" s="23">
        <v>5</v>
      </c>
      <c r="M153" s="23">
        <f t="shared" si="20"/>
        <v>15000</v>
      </c>
      <c r="N153" s="24">
        <v>130</v>
      </c>
      <c r="O153" s="25">
        <f t="shared" si="21"/>
        <v>7800</v>
      </c>
      <c r="P153" s="24">
        <v>5</v>
      </c>
      <c r="Q153" s="25">
        <f t="shared" si="22"/>
        <v>3250</v>
      </c>
      <c r="R153" s="24">
        <v>50</v>
      </c>
      <c r="S153" s="23">
        <f t="shared" si="23"/>
        <v>8500</v>
      </c>
    </row>
    <row r="154" spans="1:19" ht="15.75" hidden="1" customHeight="1" x14ac:dyDescent="0.25">
      <c r="A154" s="102"/>
      <c r="B154" s="103"/>
      <c r="C154" s="23">
        <v>161</v>
      </c>
      <c r="D154" s="23">
        <v>84</v>
      </c>
      <c r="E154" s="23">
        <v>77</v>
      </c>
      <c r="F154" s="23">
        <v>10</v>
      </c>
      <c r="G154" s="23">
        <f t="shared" si="17"/>
        <v>3000</v>
      </c>
      <c r="H154" s="23">
        <v>15</v>
      </c>
      <c r="I154" s="23">
        <f t="shared" si="18"/>
        <v>750</v>
      </c>
      <c r="J154" s="23">
        <v>10</v>
      </c>
      <c r="K154" s="23">
        <f t="shared" si="19"/>
        <v>1500</v>
      </c>
      <c r="L154" s="23">
        <v>5</v>
      </c>
      <c r="M154" s="23">
        <f t="shared" si="20"/>
        <v>15000</v>
      </c>
      <c r="N154" s="24">
        <v>130</v>
      </c>
      <c r="O154" s="25">
        <f t="shared" si="21"/>
        <v>7800</v>
      </c>
      <c r="P154" s="24">
        <v>5</v>
      </c>
      <c r="Q154" s="25">
        <f t="shared" si="22"/>
        <v>3250</v>
      </c>
      <c r="R154" s="24">
        <v>50</v>
      </c>
      <c r="S154" s="23">
        <f t="shared" si="23"/>
        <v>8500</v>
      </c>
    </row>
    <row r="155" spans="1:19" ht="15.75" hidden="1" customHeight="1" x14ac:dyDescent="0.25">
      <c r="A155" s="102"/>
      <c r="B155" s="103"/>
      <c r="C155" s="23">
        <v>1028</v>
      </c>
      <c r="D155" s="23">
        <v>533</v>
      </c>
      <c r="E155" s="23">
        <v>495</v>
      </c>
      <c r="F155" s="24">
        <v>30</v>
      </c>
      <c r="G155" s="23">
        <f t="shared" si="17"/>
        <v>9000</v>
      </c>
      <c r="H155" s="23">
        <v>35</v>
      </c>
      <c r="I155" s="23">
        <f t="shared" si="18"/>
        <v>1750</v>
      </c>
      <c r="J155" s="24">
        <v>30</v>
      </c>
      <c r="K155" s="23">
        <f t="shared" si="19"/>
        <v>4500</v>
      </c>
      <c r="L155" s="23">
        <v>13</v>
      </c>
      <c r="M155" s="23">
        <f t="shared" si="20"/>
        <v>39000</v>
      </c>
      <c r="N155" s="24">
        <v>240</v>
      </c>
      <c r="O155" s="25">
        <f t="shared" si="21"/>
        <v>14400</v>
      </c>
      <c r="P155" s="24">
        <v>13</v>
      </c>
      <c r="Q155" s="25">
        <f t="shared" si="22"/>
        <v>8450</v>
      </c>
      <c r="R155" s="24">
        <v>130</v>
      </c>
      <c r="S155" s="23">
        <f t="shared" si="23"/>
        <v>22100</v>
      </c>
    </row>
    <row r="156" spans="1:19" ht="15.75" hidden="1" customHeight="1" x14ac:dyDescent="0.25">
      <c r="A156" s="102"/>
      <c r="B156" s="103"/>
      <c r="C156" s="23">
        <v>422</v>
      </c>
      <c r="D156" s="23">
        <v>234</v>
      </c>
      <c r="E156" s="23">
        <v>188</v>
      </c>
      <c r="F156" s="24">
        <v>15</v>
      </c>
      <c r="G156" s="23">
        <f t="shared" si="17"/>
        <v>4500</v>
      </c>
      <c r="H156" s="23">
        <v>20</v>
      </c>
      <c r="I156" s="23">
        <f t="shared" si="18"/>
        <v>1000</v>
      </c>
      <c r="J156" s="24">
        <v>15</v>
      </c>
      <c r="K156" s="23">
        <f t="shared" si="19"/>
        <v>2250</v>
      </c>
      <c r="L156" s="23">
        <v>7</v>
      </c>
      <c r="M156" s="23">
        <f t="shared" si="20"/>
        <v>21000</v>
      </c>
      <c r="N156" s="24">
        <v>150</v>
      </c>
      <c r="O156" s="25">
        <f t="shared" si="21"/>
        <v>9000</v>
      </c>
      <c r="P156" s="24">
        <v>7</v>
      </c>
      <c r="Q156" s="25">
        <f t="shared" si="22"/>
        <v>4550</v>
      </c>
      <c r="R156" s="24">
        <v>70</v>
      </c>
      <c r="S156" s="23">
        <f t="shared" si="23"/>
        <v>11900</v>
      </c>
    </row>
    <row r="157" spans="1:19" ht="15.75" hidden="1" customHeight="1" x14ac:dyDescent="0.25">
      <c r="A157" s="102"/>
      <c r="B157" s="103"/>
      <c r="C157" s="23">
        <v>388</v>
      </c>
      <c r="D157" s="23">
        <v>123</v>
      </c>
      <c r="E157" s="23">
        <v>93</v>
      </c>
      <c r="F157" s="24">
        <v>15</v>
      </c>
      <c r="G157" s="23">
        <f t="shared" si="17"/>
        <v>4500</v>
      </c>
      <c r="H157" s="23">
        <v>20</v>
      </c>
      <c r="I157" s="23">
        <f t="shared" si="18"/>
        <v>1000</v>
      </c>
      <c r="J157" s="24">
        <v>15</v>
      </c>
      <c r="K157" s="23">
        <f t="shared" si="19"/>
        <v>2250</v>
      </c>
      <c r="L157" s="23">
        <v>7</v>
      </c>
      <c r="M157" s="23">
        <f t="shared" si="20"/>
        <v>21000</v>
      </c>
      <c r="N157" s="24">
        <v>150</v>
      </c>
      <c r="O157" s="25">
        <f t="shared" si="21"/>
        <v>9000</v>
      </c>
      <c r="P157" s="24">
        <v>7</v>
      </c>
      <c r="Q157" s="25">
        <f t="shared" si="22"/>
        <v>4550</v>
      </c>
      <c r="R157" s="24">
        <v>70</v>
      </c>
      <c r="S157" s="23">
        <f t="shared" si="23"/>
        <v>11900</v>
      </c>
    </row>
    <row r="158" spans="1:19" ht="56.25" x14ac:dyDescent="0.25">
      <c r="A158" s="102"/>
      <c r="B158" s="103"/>
      <c r="C158" s="23"/>
      <c r="D158" s="23"/>
      <c r="E158" s="23"/>
      <c r="F158" s="24" t="s">
        <v>577</v>
      </c>
      <c r="G158" s="23"/>
      <c r="H158" s="23" t="s">
        <v>590</v>
      </c>
      <c r="I158" s="23"/>
      <c r="J158" s="24" t="s">
        <v>578</v>
      </c>
      <c r="K158" s="23"/>
      <c r="L158" s="23" t="s">
        <v>579</v>
      </c>
      <c r="M158" s="23"/>
      <c r="N158" s="24" t="s">
        <v>714</v>
      </c>
      <c r="O158" s="25"/>
      <c r="P158" s="24" t="s">
        <v>581</v>
      </c>
      <c r="Q158" s="25"/>
      <c r="R158" s="24" t="s">
        <v>582</v>
      </c>
      <c r="S158" s="23"/>
    </row>
    <row r="159" spans="1:19" ht="34.5" customHeight="1" x14ac:dyDescent="0.25">
      <c r="A159" s="102">
        <v>11</v>
      </c>
      <c r="B159" s="103" t="s">
        <v>591</v>
      </c>
      <c r="C159" s="107"/>
      <c r="D159" s="107"/>
      <c r="E159" s="107"/>
      <c r="F159" s="23">
        <f>SUM(F160:F166)</f>
        <v>85</v>
      </c>
      <c r="G159" s="23"/>
      <c r="H159" s="23">
        <f>SUM(H160:H166)</f>
        <v>120</v>
      </c>
      <c r="I159" s="23"/>
      <c r="J159" s="24">
        <f>SUM(J160:J166)</f>
        <v>85</v>
      </c>
      <c r="K159" s="23"/>
      <c r="L159" s="23">
        <f>SUM(L160:L166)</f>
        <v>41</v>
      </c>
      <c r="M159" s="23"/>
      <c r="N159" s="24">
        <f>SUM(N160:N166)</f>
        <v>970</v>
      </c>
      <c r="O159" s="25"/>
      <c r="P159" s="24">
        <f>SUM(P160:P166)</f>
        <v>41</v>
      </c>
      <c r="Q159" s="25"/>
      <c r="R159" s="24">
        <f>SUM(R160:R166)</f>
        <v>410</v>
      </c>
      <c r="S159" s="23"/>
    </row>
    <row r="160" spans="1:19" ht="15.75" hidden="1" customHeight="1" x14ac:dyDescent="0.25">
      <c r="A160" s="102"/>
      <c r="B160" s="103"/>
      <c r="C160" s="23">
        <v>405</v>
      </c>
      <c r="D160" s="23">
        <v>212</v>
      </c>
      <c r="E160" s="23">
        <v>193</v>
      </c>
      <c r="F160" s="24">
        <v>15</v>
      </c>
      <c r="G160" s="23">
        <f t="shared" si="17"/>
        <v>4500</v>
      </c>
      <c r="H160" s="23">
        <v>20</v>
      </c>
      <c r="I160" s="23">
        <f t="shared" si="18"/>
        <v>1000</v>
      </c>
      <c r="J160" s="24">
        <v>15</v>
      </c>
      <c r="K160" s="23">
        <f t="shared" si="19"/>
        <v>2250</v>
      </c>
      <c r="L160" s="23">
        <v>7</v>
      </c>
      <c r="M160" s="23">
        <f t="shared" si="20"/>
        <v>21000</v>
      </c>
      <c r="N160" s="24">
        <v>150</v>
      </c>
      <c r="O160" s="25">
        <f t="shared" si="21"/>
        <v>9000</v>
      </c>
      <c r="P160" s="24">
        <v>7</v>
      </c>
      <c r="Q160" s="25">
        <f t="shared" si="22"/>
        <v>4550</v>
      </c>
      <c r="R160" s="24">
        <v>70</v>
      </c>
      <c r="S160" s="23">
        <f t="shared" si="23"/>
        <v>11900</v>
      </c>
    </row>
    <row r="161" spans="1:19" ht="15.75" hidden="1" customHeight="1" x14ac:dyDescent="0.25">
      <c r="A161" s="102"/>
      <c r="B161" s="103"/>
      <c r="C161" s="23">
        <v>172</v>
      </c>
      <c r="D161" s="23">
        <v>96</v>
      </c>
      <c r="E161" s="23">
        <v>76</v>
      </c>
      <c r="F161" s="23">
        <v>10</v>
      </c>
      <c r="G161" s="23">
        <f t="shared" si="17"/>
        <v>3000</v>
      </c>
      <c r="H161" s="23">
        <v>15</v>
      </c>
      <c r="I161" s="23">
        <f t="shared" si="18"/>
        <v>750</v>
      </c>
      <c r="J161" s="23">
        <v>10</v>
      </c>
      <c r="K161" s="23">
        <f t="shared" si="19"/>
        <v>1500</v>
      </c>
      <c r="L161" s="23">
        <v>5</v>
      </c>
      <c r="M161" s="23">
        <f t="shared" si="20"/>
        <v>15000</v>
      </c>
      <c r="N161" s="24">
        <v>130</v>
      </c>
      <c r="O161" s="25">
        <f t="shared" si="21"/>
        <v>7800</v>
      </c>
      <c r="P161" s="24">
        <v>5</v>
      </c>
      <c r="Q161" s="25">
        <f t="shared" si="22"/>
        <v>3250</v>
      </c>
      <c r="R161" s="24">
        <v>50</v>
      </c>
      <c r="S161" s="23">
        <f t="shared" si="23"/>
        <v>8500</v>
      </c>
    </row>
    <row r="162" spans="1:19" ht="15.75" hidden="1" customHeight="1" x14ac:dyDescent="0.25">
      <c r="A162" s="102"/>
      <c r="B162" s="103"/>
      <c r="C162" s="23">
        <v>320</v>
      </c>
      <c r="D162" s="23">
        <v>139</v>
      </c>
      <c r="E162" s="23">
        <v>181</v>
      </c>
      <c r="F162" s="24">
        <v>15</v>
      </c>
      <c r="G162" s="23">
        <f t="shared" si="17"/>
        <v>4500</v>
      </c>
      <c r="H162" s="23">
        <v>20</v>
      </c>
      <c r="I162" s="23">
        <f t="shared" si="18"/>
        <v>1000</v>
      </c>
      <c r="J162" s="24">
        <v>15</v>
      </c>
      <c r="K162" s="23">
        <f t="shared" si="19"/>
        <v>2250</v>
      </c>
      <c r="L162" s="23">
        <v>7</v>
      </c>
      <c r="M162" s="23">
        <f t="shared" si="20"/>
        <v>21000</v>
      </c>
      <c r="N162" s="24">
        <v>150</v>
      </c>
      <c r="O162" s="25">
        <f t="shared" si="21"/>
        <v>9000</v>
      </c>
      <c r="P162" s="24">
        <v>7</v>
      </c>
      <c r="Q162" s="25">
        <f t="shared" si="22"/>
        <v>4550</v>
      </c>
      <c r="R162" s="24">
        <v>70</v>
      </c>
      <c r="S162" s="23">
        <f t="shared" si="23"/>
        <v>11900</v>
      </c>
    </row>
    <row r="163" spans="1:19" ht="15.75" hidden="1" customHeight="1" x14ac:dyDescent="0.25">
      <c r="A163" s="102"/>
      <c r="B163" s="103"/>
      <c r="C163" s="23">
        <v>104</v>
      </c>
      <c r="D163" s="23">
        <v>50</v>
      </c>
      <c r="E163" s="23">
        <v>54</v>
      </c>
      <c r="F163" s="23">
        <v>10</v>
      </c>
      <c r="G163" s="23">
        <f t="shared" si="17"/>
        <v>3000</v>
      </c>
      <c r="H163" s="23">
        <v>15</v>
      </c>
      <c r="I163" s="23">
        <f t="shared" si="18"/>
        <v>750</v>
      </c>
      <c r="J163" s="23">
        <v>10</v>
      </c>
      <c r="K163" s="23">
        <f t="shared" si="19"/>
        <v>1500</v>
      </c>
      <c r="L163" s="23">
        <v>5</v>
      </c>
      <c r="M163" s="23">
        <f t="shared" si="20"/>
        <v>15000</v>
      </c>
      <c r="N163" s="24">
        <v>130</v>
      </c>
      <c r="O163" s="25">
        <f t="shared" si="21"/>
        <v>7800</v>
      </c>
      <c r="P163" s="24">
        <v>5</v>
      </c>
      <c r="Q163" s="25">
        <f t="shared" si="22"/>
        <v>3250</v>
      </c>
      <c r="R163" s="24">
        <v>50</v>
      </c>
      <c r="S163" s="23">
        <f t="shared" si="23"/>
        <v>8500</v>
      </c>
    </row>
    <row r="164" spans="1:19" ht="15.75" hidden="1" customHeight="1" x14ac:dyDescent="0.25">
      <c r="A164" s="102"/>
      <c r="B164" s="103"/>
      <c r="C164" s="23">
        <v>110</v>
      </c>
      <c r="D164" s="23">
        <v>55</v>
      </c>
      <c r="E164" s="23">
        <v>55</v>
      </c>
      <c r="F164" s="23">
        <v>10</v>
      </c>
      <c r="G164" s="23">
        <f t="shared" si="17"/>
        <v>3000</v>
      </c>
      <c r="H164" s="23">
        <v>15</v>
      </c>
      <c r="I164" s="23">
        <f t="shared" si="18"/>
        <v>750</v>
      </c>
      <c r="J164" s="23">
        <v>10</v>
      </c>
      <c r="K164" s="23">
        <f t="shared" si="19"/>
        <v>1500</v>
      </c>
      <c r="L164" s="23">
        <v>5</v>
      </c>
      <c r="M164" s="23">
        <f t="shared" si="20"/>
        <v>15000</v>
      </c>
      <c r="N164" s="24">
        <v>130</v>
      </c>
      <c r="O164" s="25">
        <f t="shared" si="21"/>
        <v>7800</v>
      </c>
      <c r="P164" s="24">
        <v>5</v>
      </c>
      <c r="Q164" s="25">
        <f t="shared" si="22"/>
        <v>3250</v>
      </c>
      <c r="R164" s="24">
        <v>50</v>
      </c>
      <c r="S164" s="23">
        <f t="shared" si="23"/>
        <v>8500</v>
      </c>
    </row>
    <row r="165" spans="1:19" ht="15.75" hidden="1" customHeight="1" x14ac:dyDescent="0.25">
      <c r="A165" s="102"/>
      <c r="B165" s="103"/>
      <c r="C165" s="23">
        <v>386</v>
      </c>
      <c r="D165" s="23">
        <v>223</v>
      </c>
      <c r="E165" s="23">
        <v>163</v>
      </c>
      <c r="F165" s="24">
        <v>15</v>
      </c>
      <c r="G165" s="23">
        <f t="shared" si="17"/>
        <v>4500</v>
      </c>
      <c r="H165" s="23">
        <v>20</v>
      </c>
      <c r="I165" s="23">
        <f t="shared" si="18"/>
        <v>1000</v>
      </c>
      <c r="J165" s="24">
        <v>15</v>
      </c>
      <c r="K165" s="23">
        <f t="shared" si="19"/>
        <v>2250</v>
      </c>
      <c r="L165" s="23">
        <v>7</v>
      </c>
      <c r="M165" s="23">
        <f t="shared" si="20"/>
        <v>21000</v>
      </c>
      <c r="N165" s="24">
        <v>150</v>
      </c>
      <c r="O165" s="25">
        <f t="shared" si="21"/>
        <v>9000</v>
      </c>
      <c r="P165" s="24">
        <v>7</v>
      </c>
      <c r="Q165" s="25">
        <f t="shared" si="22"/>
        <v>4550</v>
      </c>
      <c r="R165" s="24">
        <v>70</v>
      </c>
      <c r="S165" s="23">
        <f t="shared" si="23"/>
        <v>11900</v>
      </c>
    </row>
    <row r="166" spans="1:19" ht="15.75" hidden="1" customHeight="1" x14ac:dyDescent="0.25">
      <c r="A166" s="102"/>
      <c r="B166" s="103"/>
      <c r="C166" s="23">
        <v>104</v>
      </c>
      <c r="D166" s="23">
        <v>55</v>
      </c>
      <c r="E166" s="23">
        <v>49</v>
      </c>
      <c r="F166" s="23">
        <v>10</v>
      </c>
      <c r="G166" s="23">
        <f t="shared" si="17"/>
        <v>3000</v>
      </c>
      <c r="H166" s="23">
        <v>15</v>
      </c>
      <c r="I166" s="23">
        <f t="shared" si="18"/>
        <v>750</v>
      </c>
      <c r="J166" s="23">
        <v>10</v>
      </c>
      <c r="K166" s="23">
        <f t="shared" si="19"/>
        <v>1500</v>
      </c>
      <c r="L166" s="23">
        <v>5</v>
      </c>
      <c r="M166" s="23">
        <f t="shared" si="20"/>
        <v>15000</v>
      </c>
      <c r="N166" s="24">
        <v>130</v>
      </c>
      <c r="O166" s="25">
        <f t="shared" si="21"/>
        <v>7800</v>
      </c>
      <c r="P166" s="24">
        <v>5</v>
      </c>
      <c r="Q166" s="25">
        <f t="shared" si="22"/>
        <v>3250</v>
      </c>
      <c r="R166" s="24">
        <v>50</v>
      </c>
      <c r="S166" s="23">
        <f t="shared" si="23"/>
        <v>8500</v>
      </c>
    </row>
    <row r="167" spans="1:19" ht="56.25" x14ac:dyDescent="0.25">
      <c r="A167" s="102"/>
      <c r="B167" s="103"/>
      <c r="C167" s="23"/>
      <c r="D167" s="23"/>
      <c r="E167" s="23"/>
      <c r="F167" s="23" t="s">
        <v>592</v>
      </c>
      <c r="G167" s="23"/>
      <c r="H167" s="23" t="s">
        <v>593</v>
      </c>
      <c r="I167" s="23"/>
      <c r="J167" s="23" t="s">
        <v>594</v>
      </c>
      <c r="K167" s="23"/>
      <c r="L167" s="23" t="s">
        <v>595</v>
      </c>
      <c r="M167" s="23"/>
      <c r="N167" s="24" t="s">
        <v>715</v>
      </c>
      <c r="O167" s="25"/>
      <c r="P167" s="24" t="s">
        <v>596</v>
      </c>
      <c r="Q167" s="25"/>
      <c r="R167" s="24" t="s">
        <v>552</v>
      </c>
      <c r="S167" s="23"/>
    </row>
    <row r="168" spans="1:19" ht="39" customHeight="1" x14ac:dyDescent="0.25">
      <c r="A168" s="102">
        <v>12</v>
      </c>
      <c r="B168" s="103" t="s">
        <v>597</v>
      </c>
      <c r="C168" s="107"/>
      <c r="D168" s="107"/>
      <c r="E168" s="107"/>
      <c r="F168" s="23">
        <f>SUM(F169:F176)</f>
        <v>95</v>
      </c>
      <c r="G168" s="23"/>
      <c r="H168" s="23">
        <f>SUM(H169:H176)</f>
        <v>135</v>
      </c>
      <c r="I168" s="23"/>
      <c r="J168" s="24">
        <f>SUM(J169:J176)</f>
        <v>95</v>
      </c>
      <c r="K168" s="23"/>
      <c r="L168" s="23">
        <f>SUM(L169:L176)</f>
        <v>46</v>
      </c>
      <c r="M168" s="23"/>
      <c r="N168" s="24">
        <f>SUM(N169:N176)</f>
        <v>1100</v>
      </c>
      <c r="O168" s="25"/>
      <c r="P168" s="24">
        <f>SUM(P169:P176)</f>
        <v>46</v>
      </c>
      <c r="Q168" s="25"/>
      <c r="R168" s="24">
        <f>SUM(R169:R176)</f>
        <v>460</v>
      </c>
      <c r="S168" s="23"/>
    </row>
    <row r="169" spans="1:19" ht="15.75" hidden="1" customHeight="1" x14ac:dyDescent="0.25">
      <c r="A169" s="102"/>
      <c r="B169" s="103"/>
      <c r="C169" s="23">
        <v>122</v>
      </c>
      <c r="D169" s="23">
        <v>74</v>
      </c>
      <c r="E169" s="23">
        <v>48</v>
      </c>
      <c r="F169" s="23">
        <v>10</v>
      </c>
      <c r="G169" s="23">
        <f t="shared" si="17"/>
        <v>3000</v>
      </c>
      <c r="H169" s="23">
        <v>15</v>
      </c>
      <c r="I169" s="23">
        <f t="shared" si="18"/>
        <v>750</v>
      </c>
      <c r="J169" s="23">
        <v>10</v>
      </c>
      <c r="K169" s="23">
        <f t="shared" si="19"/>
        <v>1500</v>
      </c>
      <c r="L169" s="23">
        <v>5</v>
      </c>
      <c r="M169" s="23">
        <f t="shared" si="20"/>
        <v>15000</v>
      </c>
      <c r="N169" s="24">
        <v>130</v>
      </c>
      <c r="O169" s="25">
        <f t="shared" si="21"/>
        <v>7800</v>
      </c>
      <c r="P169" s="24">
        <v>5</v>
      </c>
      <c r="Q169" s="25">
        <f t="shared" si="22"/>
        <v>3250</v>
      </c>
      <c r="R169" s="24">
        <v>50</v>
      </c>
      <c r="S169" s="23">
        <f t="shared" si="23"/>
        <v>8500</v>
      </c>
    </row>
    <row r="170" spans="1:19" ht="15.75" hidden="1" customHeight="1" x14ac:dyDescent="0.25">
      <c r="A170" s="102"/>
      <c r="B170" s="103"/>
      <c r="C170" s="23">
        <v>279</v>
      </c>
      <c r="D170" s="23">
        <v>152</v>
      </c>
      <c r="E170" s="23">
        <v>160</v>
      </c>
      <c r="F170" s="24">
        <v>15</v>
      </c>
      <c r="G170" s="23">
        <f t="shared" si="17"/>
        <v>4500</v>
      </c>
      <c r="H170" s="23">
        <v>20</v>
      </c>
      <c r="I170" s="23">
        <f t="shared" si="18"/>
        <v>1000</v>
      </c>
      <c r="J170" s="24">
        <v>15</v>
      </c>
      <c r="K170" s="23">
        <f t="shared" si="19"/>
        <v>2250</v>
      </c>
      <c r="L170" s="23">
        <v>7</v>
      </c>
      <c r="M170" s="23">
        <f t="shared" si="20"/>
        <v>21000</v>
      </c>
      <c r="N170" s="24">
        <v>150</v>
      </c>
      <c r="O170" s="25">
        <f t="shared" si="21"/>
        <v>9000</v>
      </c>
      <c r="P170" s="24">
        <v>7</v>
      </c>
      <c r="Q170" s="25">
        <f t="shared" si="22"/>
        <v>4550</v>
      </c>
      <c r="R170" s="24">
        <v>70</v>
      </c>
      <c r="S170" s="23">
        <f t="shared" si="23"/>
        <v>11900</v>
      </c>
    </row>
    <row r="171" spans="1:19" ht="15.75" hidden="1" customHeight="1" x14ac:dyDescent="0.25">
      <c r="A171" s="102"/>
      <c r="B171" s="103"/>
      <c r="C171" s="23">
        <v>143</v>
      </c>
      <c r="D171" s="23">
        <v>69</v>
      </c>
      <c r="E171" s="23">
        <v>73</v>
      </c>
      <c r="F171" s="23">
        <v>10</v>
      </c>
      <c r="G171" s="23">
        <f t="shared" si="17"/>
        <v>3000</v>
      </c>
      <c r="H171" s="23">
        <v>15</v>
      </c>
      <c r="I171" s="23">
        <f t="shared" si="18"/>
        <v>750</v>
      </c>
      <c r="J171" s="23">
        <v>10</v>
      </c>
      <c r="K171" s="23">
        <f t="shared" si="19"/>
        <v>1500</v>
      </c>
      <c r="L171" s="23">
        <v>5</v>
      </c>
      <c r="M171" s="23">
        <f t="shared" si="20"/>
        <v>15000</v>
      </c>
      <c r="N171" s="24">
        <v>130</v>
      </c>
      <c r="O171" s="25">
        <f t="shared" si="21"/>
        <v>7800</v>
      </c>
      <c r="P171" s="24">
        <v>5</v>
      </c>
      <c r="Q171" s="25">
        <f t="shared" si="22"/>
        <v>3250</v>
      </c>
      <c r="R171" s="24">
        <v>50</v>
      </c>
      <c r="S171" s="23">
        <f t="shared" si="23"/>
        <v>8500</v>
      </c>
    </row>
    <row r="172" spans="1:19" ht="15.75" hidden="1" customHeight="1" x14ac:dyDescent="0.25">
      <c r="A172" s="102"/>
      <c r="B172" s="103"/>
      <c r="C172" s="23">
        <v>56</v>
      </c>
      <c r="D172" s="23">
        <v>30</v>
      </c>
      <c r="E172" s="23">
        <v>25</v>
      </c>
      <c r="F172" s="24">
        <v>5</v>
      </c>
      <c r="G172" s="23">
        <f t="shared" si="17"/>
        <v>1500</v>
      </c>
      <c r="H172" s="23">
        <v>10</v>
      </c>
      <c r="I172" s="23">
        <f t="shared" si="18"/>
        <v>500</v>
      </c>
      <c r="J172" s="24">
        <v>5</v>
      </c>
      <c r="K172" s="23">
        <f t="shared" si="19"/>
        <v>750</v>
      </c>
      <c r="L172" s="23">
        <v>3</v>
      </c>
      <c r="M172" s="23">
        <f t="shared" si="20"/>
        <v>9000</v>
      </c>
      <c r="N172" s="24">
        <v>100</v>
      </c>
      <c r="O172" s="25">
        <f t="shared" si="21"/>
        <v>6000</v>
      </c>
      <c r="P172" s="24">
        <v>3</v>
      </c>
      <c r="Q172" s="25">
        <f t="shared" si="22"/>
        <v>1950</v>
      </c>
      <c r="R172" s="24">
        <v>30</v>
      </c>
      <c r="S172" s="23">
        <f t="shared" si="23"/>
        <v>5100</v>
      </c>
    </row>
    <row r="173" spans="1:19" ht="15.75" hidden="1" customHeight="1" x14ac:dyDescent="0.25">
      <c r="A173" s="102"/>
      <c r="B173" s="103"/>
      <c r="C173" s="23">
        <v>214</v>
      </c>
      <c r="D173" s="23">
        <v>104</v>
      </c>
      <c r="E173" s="23">
        <v>117</v>
      </c>
      <c r="F173" s="23">
        <v>10</v>
      </c>
      <c r="G173" s="23">
        <f t="shared" si="17"/>
        <v>3000</v>
      </c>
      <c r="H173" s="23">
        <v>15</v>
      </c>
      <c r="I173" s="23">
        <f t="shared" si="18"/>
        <v>750</v>
      </c>
      <c r="J173" s="23">
        <v>10</v>
      </c>
      <c r="K173" s="23">
        <f t="shared" si="19"/>
        <v>1500</v>
      </c>
      <c r="L173" s="23">
        <v>5</v>
      </c>
      <c r="M173" s="23">
        <f t="shared" si="20"/>
        <v>15000</v>
      </c>
      <c r="N173" s="24">
        <v>130</v>
      </c>
      <c r="O173" s="25">
        <f t="shared" si="21"/>
        <v>7800</v>
      </c>
      <c r="P173" s="24">
        <v>5</v>
      </c>
      <c r="Q173" s="25">
        <f t="shared" si="22"/>
        <v>3250</v>
      </c>
      <c r="R173" s="24">
        <v>50</v>
      </c>
      <c r="S173" s="23">
        <f t="shared" si="23"/>
        <v>8500</v>
      </c>
    </row>
    <row r="174" spans="1:19" ht="15.75" hidden="1" customHeight="1" x14ac:dyDescent="0.25">
      <c r="A174" s="102"/>
      <c r="B174" s="103"/>
      <c r="C174" s="23">
        <v>511</v>
      </c>
      <c r="D174" s="23">
        <v>235</v>
      </c>
      <c r="E174" s="23">
        <v>277</v>
      </c>
      <c r="F174" s="24">
        <v>20</v>
      </c>
      <c r="G174" s="23">
        <f t="shared" si="17"/>
        <v>6000</v>
      </c>
      <c r="H174" s="23">
        <v>25</v>
      </c>
      <c r="I174" s="23">
        <f t="shared" si="18"/>
        <v>1250</v>
      </c>
      <c r="J174" s="24">
        <v>20</v>
      </c>
      <c r="K174" s="23">
        <f t="shared" si="19"/>
        <v>3000</v>
      </c>
      <c r="L174" s="23">
        <v>9</v>
      </c>
      <c r="M174" s="23">
        <f t="shared" si="20"/>
        <v>27000</v>
      </c>
      <c r="N174" s="24">
        <v>180</v>
      </c>
      <c r="O174" s="25">
        <f t="shared" si="21"/>
        <v>10800</v>
      </c>
      <c r="P174" s="24">
        <v>9</v>
      </c>
      <c r="Q174" s="25">
        <f t="shared" si="22"/>
        <v>5850</v>
      </c>
      <c r="R174" s="24">
        <v>90</v>
      </c>
      <c r="S174" s="23">
        <f t="shared" si="23"/>
        <v>15300</v>
      </c>
    </row>
    <row r="175" spans="1:19" ht="15.75" hidden="1" customHeight="1" x14ac:dyDescent="0.25">
      <c r="A175" s="102"/>
      <c r="B175" s="103"/>
      <c r="C175" s="23">
        <v>397</v>
      </c>
      <c r="D175" s="23">
        <v>177</v>
      </c>
      <c r="E175" s="23">
        <v>197</v>
      </c>
      <c r="F175" s="24">
        <v>15</v>
      </c>
      <c r="G175" s="23">
        <f t="shared" si="17"/>
        <v>4500</v>
      </c>
      <c r="H175" s="23">
        <v>20</v>
      </c>
      <c r="I175" s="23">
        <f t="shared" si="18"/>
        <v>1000</v>
      </c>
      <c r="J175" s="24">
        <v>15</v>
      </c>
      <c r="K175" s="23">
        <f t="shared" si="19"/>
        <v>2250</v>
      </c>
      <c r="L175" s="23">
        <v>7</v>
      </c>
      <c r="M175" s="23">
        <f t="shared" si="20"/>
        <v>21000</v>
      </c>
      <c r="N175" s="24">
        <v>150</v>
      </c>
      <c r="O175" s="25">
        <f t="shared" si="21"/>
        <v>9000</v>
      </c>
      <c r="P175" s="24">
        <v>7</v>
      </c>
      <c r="Q175" s="25">
        <f t="shared" si="22"/>
        <v>4550</v>
      </c>
      <c r="R175" s="24">
        <v>70</v>
      </c>
      <c r="S175" s="23">
        <f t="shared" si="23"/>
        <v>11900</v>
      </c>
    </row>
    <row r="176" spans="1:19" ht="15.75" hidden="1" customHeight="1" x14ac:dyDescent="0.25">
      <c r="A176" s="102"/>
      <c r="B176" s="103"/>
      <c r="C176" s="23">
        <v>155</v>
      </c>
      <c r="D176" s="23">
        <v>79</v>
      </c>
      <c r="E176" s="23">
        <v>76</v>
      </c>
      <c r="F176" s="23">
        <v>10</v>
      </c>
      <c r="G176" s="23">
        <f t="shared" si="17"/>
        <v>3000</v>
      </c>
      <c r="H176" s="23">
        <v>15</v>
      </c>
      <c r="I176" s="23">
        <f t="shared" si="18"/>
        <v>750</v>
      </c>
      <c r="J176" s="23">
        <v>10</v>
      </c>
      <c r="K176" s="23">
        <f t="shared" si="19"/>
        <v>1500</v>
      </c>
      <c r="L176" s="23">
        <v>5</v>
      </c>
      <c r="M176" s="23">
        <f t="shared" si="20"/>
        <v>15000</v>
      </c>
      <c r="N176" s="24">
        <v>130</v>
      </c>
      <c r="O176" s="25">
        <f t="shared" si="21"/>
        <v>7800</v>
      </c>
      <c r="P176" s="24">
        <v>5</v>
      </c>
      <c r="Q176" s="25">
        <f t="shared" si="22"/>
        <v>3250</v>
      </c>
      <c r="R176" s="24">
        <v>50</v>
      </c>
      <c r="S176" s="23">
        <f t="shared" si="23"/>
        <v>8500</v>
      </c>
    </row>
    <row r="177" spans="1:19" ht="56.25" x14ac:dyDescent="0.25">
      <c r="A177" s="102"/>
      <c r="B177" s="103"/>
      <c r="C177" s="23"/>
      <c r="D177" s="23"/>
      <c r="E177" s="23"/>
      <c r="F177" s="23" t="s">
        <v>561</v>
      </c>
      <c r="G177" s="23"/>
      <c r="H177" s="23" t="s">
        <v>716</v>
      </c>
      <c r="I177" s="23"/>
      <c r="J177" s="23" t="s">
        <v>598</v>
      </c>
      <c r="K177" s="23"/>
      <c r="L177" s="23" t="s">
        <v>599</v>
      </c>
      <c r="M177" s="23"/>
      <c r="N177" s="24" t="s">
        <v>600</v>
      </c>
      <c r="O177" s="25"/>
      <c r="P177" s="24" t="s">
        <v>601</v>
      </c>
      <c r="Q177" s="25"/>
      <c r="R177" s="24" t="s">
        <v>717</v>
      </c>
      <c r="S177" s="23"/>
    </row>
    <row r="178" spans="1:19" ht="32.25" customHeight="1" x14ac:dyDescent="0.25">
      <c r="A178" s="102">
        <v>13</v>
      </c>
      <c r="B178" s="103" t="s">
        <v>602</v>
      </c>
      <c r="C178" s="107"/>
      <c r="D178" s="107"/>
      <c r="E178" s="107"/>
      <c r="F178" s="23">
        <f>SUM(F179:F190)</f>
        <v>130</v>
      </c>
      <c r="G178" s="23"/>
      <c r="H178" s="23">
        <f>SUM(H179:H190)</f>
        <v>190</v>
      </c>
      <c r="I178" s="23"/>
      <c r="J178" s="24">
        <f>SUM(J179:J190)</f>
        <v>130</v>
      </c>
      <c r="K178" s="23"/>
      <c r="L178" s="23">
        <f>SUM(L179:L190)</f>
        <v>64</v>
      </c>
      <c r="M178" s="23"/>
      <c r="N178" s="24">
        <f>SUM(N179:N190)</f>
        <v>1590</v>
      </c>
      <c r="O178" s="25"/>
      <c r="P178" s="24">
        <f>SUM(P179:P190)</f>
        <v>64</v>
      </c>
      <c r="Q178" s="25"/>
      <c r="R178" s="24">
        <f>SUM(R179:R190)</f>
        <v>640</v>
      </c>
      <c r="S178" s="23"/>
    </row>
    <row r="179" spans="1:19" ht="15.75" hidden="1" customHeight="1" x14ac:dyDescent="0.25">
      <c r="A179" s="102"/>
      <c r="B179" s="103"/>
      <c r="C179" s="23">
        <v>301</v>
      </c>
      <c r="D179" s="23">
        <v>145</v>
      </c>
      <c r="E179" s="23">
        <v>156</v>
      </c>
      <c r="F179" s="24">
        <v>15</v>
      </c>
      <c r="G179" s="23">
        <f t="shared" si="17"/>
        <v>4500</v>
      </c>
      <c r="H179" s="23">
        <v>20</v>
      </c>
      <c r="I179" s="23">
        <f t="shared" si="18"/>
        <v>1000</v>
      </c>
      <c r="J179" s="24">
        <v>15</v>
      </c>
      <c r="K179" s="23">
        <f t="shared" si="19"/>
        <v>2250</v>
      </c>
      <c r="L179" s="23">
        <v>7</v>
      </c>
      <c r="M179" s="23">
        <f t="shared" si="20"/>
        <v>21000</v>
      </c>
      <c r="N179" s="24">
        <v>150</v>
      </c>
      <c r="O179" s="25">
        <f t="shared" si="21"/>
        <v>9000</v>
      </c>
      <c r="P179" s="24">
        <v>7</v>
      </c>
      <c r="Q179" s="25">
        <f t="shared" si="22"/>
        <v>4550</v>
      </c>
      <c r="R179" s="24">
        <v>70</v>
      </c>
      <c r="S179" s="23">
        <f t="shared" si="23"/>
        <v>11900</v>
      </c>
    </row>
    <row r="180" spans="1:19" ht="15.75" hidden="1" customHeight="1" x14ac:dyDescent="0.25">
      <c r="A180" s="102"/>
      <c r="B180" s="103"/>
      <c r="C180" s="23">
        <v>169</v>
      </c>
      <c r="D180" s="23">
        <v>87</v>
      </c>
      <c r="E180" s="23">
        <v>81</v>
      </c>
      <c r="F180" s="23">
        <v>10</v>
      </c>
      <c r="G180" s="23">
        <f t="shared" si="17"/>
        <v>3000</v>
      </c>
      <c r="H180" s="23">
        <v>15</v>
      </c>
      <c r="I180" s="23">
        <f t="shared" si="18"/>
        <v>750</v>
      </c>
      <c r="J180" s="23">
        <v>10</v>
      </c>
      <c r="K180" s="23">
        <f t="shared" si="19"/>
        <v>1500</v>
      </c>
      <c r="L180" s="23">
        <v>5</v>
      </c>
      <c r="M180" s="23">
        <f t="shared" si="20"/>
        <v>15000</v>
      </c>
      <c r="N180" s="24">
        <v>130</v>
      </c>
      <c r="O180" s="25">
        <f t="shared" si="21"/>
        <v>7800</v>
      </c>
      <c r="P180" s="24">
        <v>5</v>
      </c>
      <c r="Q180" s="25">
        <f t="shared" si="22"/>
        <v>3250</v>
      </c>
      <c r="R180" s="24">
        <v>50</v>
      </c>
      <c r="S180" s="23">
        <f t="shared" si="23"/>
        <v>8500</v>
      </c>
    </row>
    <row r="181" spans="1:19" ht="15.75" hidden="1" customHeight="1" x14ac:dyDescent="0.25">
      <c r="A181" s="102"/>
      <c r="B181" s="103"/>
      <c r="C181" s="23">
        <v>44</v>
      </c>
      <c r="D181" s="23">
        <v>24</v>
      </c>
      <c r="E181" s="23">
        <v>20</v>
      </c>
      <c r="F181" s="24">
        <v>5</v>
      </c>
      <c r="G181" s="23">
        <f t="shared" si="17"/>
        <v>1500</v>
      </c>
      <c r="H181" s="23">
        <v>10</v>
      </c>
      <c r="I181" s="23">
        <f t="shared" si="18"/>
        <v>500</v>
      </c>
      <c r="J181" s="24">
        <v>5</v>
      </c>
      <c r="K181" s="23">
        <f t="shared" si="19"/>
        <v>750</v>
      </c>
      <c r="L181" s="23">
        <v>3</v>
      </c>
      <c r="M181" s="23">
        <f t="shared" si="20"/>
        <v>9000</v>
      </c>
      <c r="N181" s="24">
        <v>100</v>
      </c>
      <c r="O181" s="25">
        <f t="shared" si="21"/>
        <v>6000</v>
      </c>
      <c r="P181" s="24">
        <v>3</v>
      </c>
      <c r="Q181" s="25">
        <f t="shared" si="22"/>
        <v>1950</v>
      </c>
      <c r="R181" s="24">
        <v>30</v>
      </c>
      <c r="S181" s="23">
        <f t="shared" si="23"/>
        <v>5100</v>
      </c>
    </row>
    <row r="182" spans="1:19" ht="15.75" hidden="1" customHeight="1" x14ac:dyDescent="0.25">
      <c r="A182" s="102"/>
      <c r="B182" s="103"/>
      <c r="C182" s="23">
        <v>128</v>
      </c>
      <c r="D182" s="23">
        <v>71</v>
      </c>
      <c r="E182" s="23">
        <v>57</v>
      </c>
      <c r="F182" s="23">
        <v>10</v>
      </c>
      <c r="G182" s="23">
        <f t="shared" si="17"/>
        <v>3000</v>
      </c>
      <c r="H182" s="23">
        <v>15</v>
      </c>
      <c r="I182" s="23">
        <f t="shared" si="18"/>
        <v>750</v>
      </c>
      <c r="J182" s="23">
        <v>10</v>
      </c>
      <c r="K182" s="23">
        <f t="shared" si="19"/>
        <v>1500</v>
      </c>
      <c r="L182" s="23">
        <v>5</v>
      </c>
      <c r="M182" s="23">
        <f t="shared" si="20"/>
        <v>15000</v>
      </c>
      <c r="N182" s="24">
        <v>130</v>
      </c>
      <c r="O182" s="25">
        <f t="shared" si="21"/>
        <v>7800</v>
      </c>
      <c r="P182" s="24">
        <v>5</v>
      </c>
      <c r="Q182" s="25">
        <f t="shared" si="22"/>
        <v>3250</v>
      </c>
      <c r="R182" s="24">
        <v>50</v>
      </c>
      <c r="S182" s="23">
        <f t="shared" si="23"/>
        <v>8500</v>
      </c>
    </row>
    <row r="183" spans="1:19" ht="15.75" hidden="1" customHeight="1" x14ac:dyDescent="0.25">
      <c r="A183" s="102"/>
      <c r="B183" s="103"/>
      <c r="C183" s="23">
        <v>205</v>
      </c>
      <c r="D183" s="23">
        <v>105</v>
      </c>
      <c r="E183" s="23">
        <v>97</v>
      </c>
      <c r="F183" s="23">
        <v>10</v>
      </c>
      <c r="G183" s="23">
        <f t="shared" si="17"/>
        <v>3000</v>
      </c>
      <c r="H183" s="23">
        <v>15</v>
      </c>
      <c r="I183" s="23">
        <f t="shared" si="18"/>
        <v>750</v>
      </c>
      <c r="J183" s="23">
        <v>10</v>
      </c>
      <c r="K183" s="23">
        <f t="shared" si="19"/>
        <v>1500</v>
      </c>
      <c r="L183" s="23">
        <v>5</v>
      </c>
      <c r="M183" s="23">
        <f t="shared" si="20"/>
        <v>15000</v>
      </c>
      <c r="N183" s="24">
        <v>130</v>
      </c>
      <c r="O183" s="25">
        <f t="shared" si="21"/>
        <v>7800</v>
      </c>
      <c r="P183" s="24">
        <v>5</v>
      </c>
      <c r="Q183" s="25">
        <f t="shared" si="22"/>
        <v>3250</v>
      </c>
      <c r="R183" s="24">
        <v>50</v>
      </c>
      <c r="S183" s="23">
        <f t="shared" si="23"/>
        <v>8500</v>
      </c>
    </row>
    <row r="184" spans="1:19" ht="15.75" hidden="1" customHeight="1" x14ac:dyDescent="0.25">
      <c r="A184" s="102"/>
      <c r="B184" s="103"/>
      <c r="C184" s="23">
        <v>159</v>
      </c>
      <c r="D184" s="23">
        <v>81</v>
      </c>
      <c r="E184" s="23">
        <v>78</v>
      </c>
      <c r="F184" s="23">
        <v>10</v>
      </c>
      <c r="G184" s="23">
        <f t="shared" si="17"/>
        <v>3000</v>
      </c>
      <c r="H184" s="23">
        <v>15</v>
      </c>
      <c r="I184" s="23">
        <f t="shared" si="18"/>
        <v>750</v>
      </c>
      <c r="J184" s="23">
        <v>10</v>
      </c>
      <c r="K184" s="23">
        <f t="shared" si="19"/>
        <v>1500</v>
      </c>
      <c r="L184" s="23">
        <v>5</v>
      </c>
      <c r="M184" s="23">
        <f t="shared" si="20"/>
        <v>15000</v>
      </c>
      <c r="N184" s="24">
        <v>130</v>
      </c>
      <c r="O184" s="25">
        <f t="shared" si="21"/>
        <v>7800</v>
      </c>
      <c r="P184" s="24">
        <v>5</v>
      </c>
      <c r="Q184" s="25">
        <f t="shared" si="22"/>
        <v>3250</v>
      </c>
      <c r="R184" s="24">
        <v>50</v>
      </c>
      <c r="S184" s="23">
        <f t="shared" si="23"/>
        <v>8500</v>
      </c>
    </row>
    <row r="185" spans="1:19" ht="15.75" hidden="1" customHeight="1" x14ac:dyDescent="0.25">
      <c r="A185" s="102"/>
      <c r="B185" s="103"/>
      <c r="C185" s="23">
        <v>332</v>
      </c>
      <c r="D185" s="23">
        <v>162</v>
      </c>
      <c r="E185" s="23">
        <v>170</v>
      </c>
      <c r="F185" s="24">
        <v>15</v>
      </c>
      <c r="G185" s="23">
        <f t="shared" si="17"/>
        <v>4500</v>
      </c>
      <c r="H185" s="23">
        <v>20</v>
      </c>
      <c r="I185" s="23">
        <f t="shared" si="18"/>
        <v>1000</v>
      </c>
      <c r="J185" s="24">
        <v>15</v>
      </c>
      <c r="K185" s="23">
        <f t="shared" si="19"/>
        <v>2250</v>
      </c>
      <c r="L185" s="23">
        <v>7</v>
      </c>
      <c r="M185" s="23">
        <f t="shared" si="20"/>
        <v>21000</v>
      </c>
      <c r="N185" s="24">
        <v>150</v>
      </c>
      <c r="O185" s="25">
        <f t="shared" si="21"/>
        <v>9000</v>
      </c>
      <c r="P185" s="24">
        <v>7</v>
      </c>
      <c r="Q185" s="25">
        <f t="shared" si="22"/>
        <v>4550</v>
      </c>
      <c r="R185" s="24">
        <v>70</v>
      </c>
      <c r="S185" s="23">
        <f t="shared" si="23"/>
        <v>11900</v>
      </c>
    </row>
    <row r="186" spans="1:19" ht="15.75" hidden="1" customHeight="1" x14ac:dyDescent="0.25">
      <c r="A186" s="102"/>
      <c r="B186" s="103"/>
      <c r="C186" s="23">
        <v>313</v>
      </c>
      <c r="D186" s="23">
        <v>153</v>
      </c>
      <c r="E186" s="23">
        <v>150</v>
      </c>
      <c r="F186" s="24">
        <v>15</v>
      </c>
      <c r="G186" s="23">
        <f t="shared" si="17"/>
        <v>4500</v>
      </c>
      <c r="H186" s="23">
        <v>20</v>
      </c>
      <c r="I186" s="23">
        <f t="shared" si="18"/>
        <v>1000</v>
      </c>
      <c r="J186" s="24">
        <v>15</v>
      </c>
      <c r="K186" s="23">
        <f t="shared" si="19"/>
        <v>2250</v>
      </c>
      <c r="L186" s="23">
        <v>7</v>
      </c>
      <c r="M186" s="23">
        <f t="shared" si="20"/>
        <v>21000</v>
      </c>
      <c r="N186" s="24">
        <v>150</v>
      </c>
      <c r="O186" s="25">
        <f t="shared" si="21"/>
        <v>9000</v>
      </c>
      <c r="P186" s="24">
        <v>7</v>
      </c>
      <c r="Q186" s="25">
        <f t="shared" si="22"/>
        <v>4550</v>
      </c>
      <c r="R186" s="24">
        <v>70</v>
      </c>
      <c r="S186" s="23">
        <f t="shared" si="23"/>
        <v>11900</v>
      </c>
    </row>
    <row r="187" spans="1:19" ht="15.75" hidden="1" customHeight="1" x14ac:dyDescent="0.25">
      <c r="A187" s="102"/>
      <c r="B187" s="103"/>
      <c r="C187" s="23">
        <v>230</v>
      </c>
      <c r="D187" s="23">
        <v>114</v>
      </c>
      <c r="E187" s="23">
        <v>116</v>
      </c>
      <c r="F187" s="23">
        <v>10</v>
      </c>
      <c r="G187" s="23">
        <f t="shared" si="17"/>
        <v>3000</v>
      </c>
      <c r="H187" s="23">
        <v>15</v>
      </c>
      <c r="I187" s="23">
        <f t="shared" si="18"/>
        <v>750</v>
      </c>
      <c r="J187" s="23">
        <v>10</v>
      </c>
      <c r="K187" s="23">
        <f t="shared" si="19"/>
        <v>1500</v>
      </c>
      <c r="L187" s="23">
        <v>5</v>
      </c>
      <c r="M187" s="23">
        <f t="shared" si="20"/>
        <v>15000</v>
      </c>
      <c r="N187" s="24">
        <v>130</v>
      </c>
      <c r="O187" s="25">
        <f t="shared" si="21"/>
        <v>7800</v>
      </c>
      <c r="P187" s="24">
        <v>5</v>
      </c>
      <c r="Q187" s="25">
        <f t="shared" si="22"/>
        <v>3250</v>
      </c>
      <c r="R187" s="24">
        <v>50</v>
      </c>
      <c r="S187" s="23">
        <f t="shared" si="23"/>
        <v>8500</v>
      </c>
    </row>
    <row r="188" spans="1:19" ht="15.75" hidden="1" customHeight="1" x14ac:dyDescent="0.25">
      <c r="A188" s="102"/>
      <c r="B188" s="103"/>
      <c r="C188" s="23">
        <v>136</v>
      </c>
      <c r="D188" s="23">
        <v>65</v>
      </c>
      <c r="E188" s="23">
        <v>71</v>
      </c>
      <c r="F188" s="23">
        <v>10</v>
      </c>
      <c r="G188" s="23">
        <f t="shared" si="17"/>
        <v>3000</v>
      </c>
      <c r="H188" s="23">
        <v>15</v>
      </c>
      <c r="I188" s="23">
        <f t="shared" si="18"/>
        <v>750</v>
      </c>
      <c r="J188" s="23">
        <v>10</v>
      </c>
      <c r="K188" s="23">
        <f t="shared" si="19"/>
        <v>1500</v>
      </c>
      <c r="L188" s="23">
        <v>5</v>
      </c>
      <c r="M188" s="23">
        <f t="shared" si="20"/>
        <v>15000</v>
      </c>
      <c r="N188" s="24">
        <v>130</v>
      </c>
      <c r="O188" s="25">
        <f t="shared" si="21"/>
        <v>7800</v>
      </c>
      <c r="P188" s="24">
        <v>5</v>
      </c>
      <c r="Q188" s="25">
        <f t="shared" si="22"/>
        <v>3250</v>
      </c>
      <c r="R188" s="24">
        <v>50</v>
      </c>
      <c r="S188" s="23">
        <f t="shared" si="23"/>
        <v>8500</v>
      </c>
    </row>
    <row r="189" spans="1:19" ht="15.75" hidden="1" customHeight="1" x14ac:dyDescent="0.25">
      <c r="A189" s="102"/>
      <c r="B189" s="103"/>
      <c r="C189" s="23">
        <v>133</v>
      </c>
      <c r="D189" s="23">
        <v>78</v>
      </c>
      <c r="E189" s="23">
        <v>55</v>
      </c>
      <c r="F189" s="23">
        <v>10</v>
      </c>
      <c r="G189" s="23">
        <f t="shared" si="17"/>
        <v>3000</v>
      </c>
      <c r="H189" s="23">
        <v>15</v>
      </c>
      <c r="I189" s="23">
        <f t="shared" si="18"/>
        <v>750</v>
      </c>
      <c r="J189" s="23">
        <v>10</v>
      </c>
      <c r="K189" s="23">
        <f t="shared" si="19"/>
        <v>1500</v>
      </c>
      <c r="L189" s="23">
        <v>5</v>
      </c>
      <c r="M189" s="23">
        <f t="shared" si="20"/>
        <v>15000</v>
      </c>
      <c r="N189" s="24">
        <v>130</v>
      </c>
      <c r="O189" s="25">
        <f t="shared" si="21"/>
        <v>7800</v>
      </c>
      <c r="P189" s="24">
        <v>5</v>
      </c>
      <c r="Q189" s="25">
        <f t="shared" si="22"/>
        <v>3250</v>
      </c>
      <c r="R189" s="24">
        <v>50</v>
      </c>
      <c r="S189" s="23">
        <f t="shared" si="23"/>
        <v>8500</v>
      </c>
    </row>
    <row r="190" spans="1:19" ht="15.75" hidden="1" customHeight="1" x14ac:dyDescent="0.25">
      <c r="A190" s="102"/>
      <c r="B190" s="103"/>
      <c r="C190" s="23">
        <v>142</v>
      </c>
      <c r="D190" s="23">
        <v>68</v>
      </c>
      <c r="E190" s="23">
        <v>74</v>
      </c>
      <c r="F190" s="23">
        <v>10</v>
      </c>
      <c r="G190" s="23">
        <f t="shared" si="17"/>
        <v>3000</v>
      </c>
      <c r="H190" s="23">
        <v>15</v>
      </c>
      <c r="I190" s="23">
        <f t="shared" si="18"/>
        <v>750</v>
      </c>
      <c r="J190" s="23">
        <v>10</v>
      </c>
      <c r="K190" s="23">
        <f t="shared" si="19"/>
        <v>1500</v>
      </c>
      <c r="L190" s="23">
        <v>5</v>
      </c>
      <c r="M190" s="23">
        <f t="shared" si="20"/>
        <v>15000</v>
      </c>
      <c r="N190" s="24">
        <v>130</v>
      </c>
      <c r="O190" s="25">
        <f t="shared" si="21"/>
        <v>7800</v>
      </c>
      <c r="P190" s="24">
        <v>5</v>
      </c>
      <c r="Q190" s="25">
        <f t="shared" si="22"/>
        <v>3250</v>
      </c>
      <c r="R190" s="24">
        <v>50</v>
      </c>
      <c r="S190" s="23">
        <f t="shared" si="23"/>
        <v>8500</v>
      </c>
    </row>
    <row r="191" spans="1:19" ht="56.25" x14ac:dyDescent="0.25">
      <c r="A191" s="102"/>
      <c r="B191" s="103"/>
      <c r="C191" s="23"/>
      <c r="D191" s="23"/>
      <c r="E191" s="23"/>
      <c r="F191" s="23" t="s">
        <v>603</v>
      </c>
      <c r="G191" s="23"/>
      <c r="H191" s="23" t="s">
        <v>604</v>
      </c>
      <c r="I191" s="23"/>
      <c r="J191" s="23" t="s">
        <v>605</v>
      </c>
      <c r="K191" s="23"/>
      <c r="L191" s="23" t="s">
        <v>606</v>
      </c>
      <c r="M191" s="23"/>
      <c r="N191" s="24" t="s">
        <v>718</v>
      </c>
      <c r="O191" s="25"/>
      <c r="P191" s="24" t="s">
        <v>607</v>
      </c>
      <c r="Q191" s="25"/>
      <c r="R191" s="24" t="s">
        <v>719</v>
      </c>
      <c r="S191" s="23"/>
    </row>
    <row r="192" spans="1:19" s="9" customFormat="1" ht="18.75" x14ac:dyDescent="0.25">
      <c r="A192" s="24"/>
      <c r="B192" s="26" t="s">
        <v>20</v>
      </c>
      <c r="C192" s="26"/>
      <c r="D192" s="26"/>
      <c r="E192" s="26"/>
      <c r="F192" s="26">
        <f>F139+F145+F159+F168+F178</f>
        <v>560</v>
      </c>
      <c r="G192" s="26">
        <f t="shared" ref="G192:S192" si="24">SUM(G140:G190)</f>
        <v>168000</v>
      </c>
      <c r="H192" s="26">
        <f>H139+H145+H159+H168+H178</f>
        <v>775</v>
      </c>
      <c r="I192" s="26">
        <f t="shared" si="24"/>
        <v>38750</v>
      </c>
      <c r="J192" s="26">
        <f>J139+J145+J159+J168+J178</f>
        <v>560</v>
      </c>
      <c r="K192" s="26">
        <f t="shared" si="24"/>
        <v>84000</v>
      </c>
      <c r="L192" s="26">
        <f>L139+L145+L159+L168+L178</f>
        <v>267</v>
      </c>
      <c r="M192" s="26">
        <f t="shared" si="24"/>
        <v>801000</v>
      </c>
      <c r="N192" s="26">
        <f>N139+N145+N159+N168+N178</f>
        <v>6190</v>
      </c>
      <c r="O192" s="26">
        <f t="shared" si="24"/>
        <v>371400</v>
      </c>
      <c r="P192" s="26">
        <f>P139+P145+P159+P168+P178</f>
        <v>267</v>
      </c>
      <c r="Q192" s="26">
        <f t="shared" si="24"/>
        <v>173550</v>
      </c>
      <c r="R192" s="26">
        <f>R139+R145+R159+R168+R178</f>
        <v>2670</v>
      </c>
      <c r="S192" s="26">
        <f t="shared" si="24"/>
        <v>453900</v>
      </c>
    </row>
    <row r="193" spans="1:19" ht="18.75" hidden="1" x14ac:dyDescent="0.25">
      <c r="A193" s="24"/>
      <c r="B193" s="108" t="s">
        <v>176</v>
      </c>
      <c r="C193" s="108"/>
      <c r="D193" s="108"/>
      <c r="E193" s="108"/>
      <c r="F193" s="23"/>
      <c r="G193" s="23"/>
      <c r="H193" s="23"/>
      <c r="I193" s="23"/>
      <c r="J193" s="24"/>
      <c r="K193" s="23"/>
      <c r="L193" s="23"/>
      <c r="M193" s="23"/>
      <c r="N193" s="24"/>
      <c r="O193" s="25"/>
      <c r="P193" s="24"/>
      <c r="Q193" s="25"/>
      <c r="R193" s="24"/>
      <c r="S193" s="23"/>
    </row>
    <row r="194" spans="1:19" ht="18.75" hidden="1" x14ac:dyDescent="0.25">
      <c r="A194" s="24"/>
      <c r="B194" s="31" t="s">
        <v>177</v>
      </c>
      <c r="C194" s="107"/>
      <c r="D194" s="107"/>
      <c r="E194" s="107"/>
      <c r="F194" s="23">
        <f>SUM(F195:F203)</f>
        <v>115</v>
      </c>
      <c r="G194" s="23"/>
      <c r="H194" s="23">
        <f>SUM(H195:H203)</f>
        <v>160</v>
      </c>
      <c r="I194" s="23"/>
      <c r="J194" s="24">
        <f>SUM(J195:J203)</f>
        <v>115</v>
      </c>
      <c r="K194" s="23"/>
      <c r="L194" s="23">
        <f>SUM(L195:L203)</f>
        <v>55</v>
      </c>
      <c r="M194" s="23"/>
      <c r="N194" s="24">
        <f>SUM(N195:N203)</f>
        <v>1280</v>
      </c>
      <c r="O194" s="25"/>
      <c r="P194" s="24">
        <f>SUM(P195:P203)</f>
        <v>55</v>
      </c>
      <c r="Q194" s="25"/>
      <c r="R194" s="24">
        <f>SUM(R195:R203)</f>
        <v>550</v>
      </c>
      <c r="S194" s="23"/>
    </row>
    <row r="195" spans="1:19" ht="18.75" hidden="1" x14ac:dyDescent="0.25">
      <c r="A195" s="24">
        <f>A190+1</f>
        <v>1</v>
      </c>
      <c r="B195" s="24" t="s">
        <v>178</v>
      </c>
      <c r="C195" s="24">
        <v>347</v>
      </c>
      <c r="D195" s="24">
        <v>178</v>
      </c>
      <c r="E195" s="24">
        <v>169</v>
      </c>
      <c r="F195" s="24">
        <v>15</v>
      </c>
      <c r="G195" s="23">
        <f t="shared" si="17"/>
        <v>4500</v>
      </c>
      <c r="H195" s="23">
        <v>20</v>
      </c>
      <c r="I195" s="23">
        <f t="shared" si="18"/>
        <v>1000</v>
      </c>
      <c r="J195" s="24">
        <v>15</v>
      </c>
      <c r="K195" s="23">
        <f t="shared" si="19"/>
        <v>2250</v>
      </c>
      <c r="L195" s="23">
        <v>7</v>
      </c>
      <c r="M195" s="23">
        <f t="shared" si="20"/>
        <v>21000</v>
      </c>
      <c r="N195" s="24">
        <v>150</v>
      </c>
      <c r="O195" s="25">
        <f t="shared" si="21"/>
        <v>9000</v>
      </c>
      <c r="P195" s="24">
        <v>7</v>
      </c>
      <c r="Q195" s="25">
        <f t="shared" si="22"/>
        <v>4550</v>
      </c>
      <c r="R195" s="24">
        <v>70</v>
      </c>
      <c r="S195" s="23">
        <f t="shared" si="23"/>
        <v>11900</v>
      </c>
    </row>
    <row r="196" spans="1:19" ht="18.75" hidden="1" x14ac:dyDescent="0.25">
      <c r="A196" s="24">
        <f t="shared" ref="A196:A214" si="25">A195+1</f>
        <v>2</v>
      </c>
      <c r="B196" s="24" t="s">
        <v>179</v>
      </c>
      <c r="C196" s="24">
        <v>102</v>
      </c>
      <c r="D196" s="24">
        <v>60</v>
      </c>
      <c r="E196" s="24">
        <v>42</v>
      </c>
      <c r="F196" s="23">
        <v>10</v>
      </c>
      <c r="G196" s="23">
        <f t="shared" si="17"/>
        <v>3000</v>
      </c>
      <c r="H196" s="23">
        <v>15</v>
      </c>
      <c r="I196" s="23">
        <f t="shared" si="18"/>
        <v>750</v>
      </c>
      <c r="J196" s="23">
        <v>10</v>
      </c>
      <c r="K196" s="23">
        <f t="shared" si="19"/>
        <v>1500</v>
      </c>
      <c r="L196" s="23">
        <v>5</v>
      </c>
      <c r="M196" s="23">
        <f t="shared" si="20"/>
        <v>15000</v>
      </c>
      <c r="N196" s="24">
        <v>130</v>
      </c>
      <c r="O196" s="25">
        <f t="shared" si="21"/>
        <v>7800</v>
      </c>
      <c r="P196" s="24">
        <v>5</v>
      </c>
      <c r="Q196" s="25">
        <f t="shared" si="22"/>
        <v>3250</v>
      </c>
      <c r="R196" s="24">
        <v>50</v>
      </c>
      <c r="S196" s="23">
        <f t="shared" si="23"/>
        <v>8500</v>
      </c>
    </row>
    <row r="197" spans="1:19" ht="18.75" hidden="1" x14ac:dyDescent="0.25">
      <c r="A197" s="24">
        <f t="shared" si="25"/>
        <v>3</v>
      </c>
      <c r="B197" s="24" t="s">
        <v>180</v>
      </c>
      <c r="C197" s="24">
        <v>169</v>
      </c>
      <c r="D197" s="24">
        <v>85</v>
      </c>
      <c r="E197" s="24">
        <v>84</v>
      </c>
      <c r="F197" s="23">
        <v>10</v>
      </c>
      <c r="G197" s="23">
        <f t="shared" si="17"/>
        <v>3000</v>
      </c>
      <c r="H197" s="23">
        <v>15</v>
      </c>
      <c r="I197" s="23">
        <f t="shared" si="18"/>
        <v>750</v>
      </c>
      <c r="J197" s="23">
        <v>10</v>
      </c>
      <c r="K197" s="23">
        <f t="shared" si="19"/>
        <v>1500</v>
      </c>
      <c r="L197" s="23">
        <v>5</v>
      </c>
      <c r="M197" s="23">
        <f t="shared" si="20"/>
        <v>15000</v>
      </c>
      <c r="N197" s="24">
        <v>130</v>
      </c>
      <c r="O197" s="25">
        <f t="shared" si="21"/>
        <v>7800</v>
      </c>
      <c r="P197" s="24">
        <v>5</v>
      </c>
      <c r="Q197" s="25">
        <f t="shared" si="22"/>
        <v>3250</v>
      </c>
      <c r="R197" s="24">
        <v>50</v>
      </c>
      <c r="S197" s="23">
        <f t="shared" si="23"/>
        <v>8500</v>
      </c>
    </row>
    <row r="198" spans="1:19" ht="18.75" hidden="1" x14ac:dyDescent="0.25">
      <c r="A198" s="24">
        <f t="shared" si="25"/>
        <v>4</v>
      </c>
      <c r="B198" s="24" t="s">
        <v>49</v>
      </c>
      <c r="C198" s="24">
        <v>103</v>
      </c>
      <c r="D198" s="24">
        <v>64</v>
      </c>
      <c r="E198" s="24">
        <v>39</v>
      </c>
      <c r="F198" s="23">
        <v>10</v>
      </c>
      <c r="G198" s="23">
        <f t="shared" si="17"/>
        <v>3000</v>
      </c>
      <c r="H198" s="23">
        <v>15</v>
      </c>
      <c r="I198" s="23">
        <f t="shared" si="18"/>
        <v>750</v>
      </c>
      <c r="J198" s="23">
        <v>10</v>
      </c>
      <c r="K198" s="23">
        <f t="shared" si="19"/>
        <v>1500</v>
      </c>
      <c r="L198" s="23">
        <v>5</v>
      </c>
      <c r="M198" s="23">
        <f t="shared" si="20"/>
        <v>15000</v>
      </c>
      <c r="N198" s="24">
        <v>130</v>
      </c>
      <c r="O198" s="25">
        <f t="shared" si="21"/>
        <v>7800</v>
      </c>
      <c r="P198" s="24">
        <v>5</v>
      </c>
      <c r="Q198" s="25">
        <f t="shared" si="22"/>
        <v>3250</v>
      </c>
      <c r="R198" s="24">
        <v>50</v>
      </c>
      <c r="S198" s="23">
        <f t="shared" si="23"/>
        <v>8500</v>
      </c>
    </row>
    <row r="199" spans="1:19" ht="18.75" hidden="1" x14ac:dyDescent="0.25">
      <c r="A199" s="24">
        <f t="shared" si="25"/>
        <v>5</v>
      </c>
      <c r="B199" s="24" t="s">
        <v>181</v>
      </c>
      <c r="C199" s="24">
        <v>94</v>
      </c>
      <c r="D199" s="24">
        <v>49</v>
      </c>
      <c r="E199" s="24">
        <v>45</v>
      </c>
      <c r="F199" s="24">
        <v>5</v>
      </c>
      <c r="G199" s="23">
        <f t="shared" si="17"/>
        <v>1500</v>
      </c>
      <c r="H199" s="23">
        <v>10</v>
      </c>
      <c r="I199" s="23">
        <f t="shared" si="18"/>
        <v>500</v>
      </c>
      <c r="J199" s="24">
        <v>5</v>
      </c>
      <c r="K199" s="23">
        <f t="shared" si="19"/>
        <v>750</v>
      </c>
      <c r="L199" s="23">
        <v>3</v>
      </c>
      <c r="M199" s="23">
        <f t="shared" si="20"/>
        <v>9000</v>
      </c>
      <c r="N199" s="24">
        <v>100</v>
      </c>
      <c r="O199" s="25">
        <f t="shared" si="21"/>
        <v>6000</v>
      </c>
      <c r="P199" s="24">
        <v>3</v>
      </c>
      <c r="Q199" s="25">
        <f t="shared" si="22"/>
        <v>1950</v>
      </c>
      <c r="R199" s="24">
        <v>30</v>
      </c>
      <c r="S199" s="23">
        <f t="shared" si="23"/>
        <v>5100</v>
      </c>
    </row>
    <row r="200" spans="1:19" ht="18.75" hidden="1" x14ac:dyDescent="0.25">
      <c r="A200" s="24">
        <f t="shared" si="25"/>
        <v>6</v>
      </c>
      <c r="B200" s="24" t="s">
        <v>182</v>
      </c>
      <c r="C200" s="24">
        <v>288</v>
      </c>
      <c r="D200" s="24">
        <v>159</v>
      </c>
      <c r="E200" s="24">
        <v>129</v>
      </c>
      <c r="F200" s="24">
        <v>15</v>
      </c>
      <c r="G200" s="23">
        <f t="shared" si="17"/>
        <v>4500</v>
      </c>
      <c r="H200" s="23">
        <v>20</v>
      </c>
      <c r="I200" s="23">
        <f t="shared" si="18"/>
        <v>1000</v>
      </c>
      <c r="J200" s="24">
        <v>15</v>
      </c>
      <c r="K200" s="23">
        <f t="shared" si="19"/>
        <v>2250</v>
      </c>
      <c r="L200" s="23">
        <v>7</v>
      </c>
      <c r="M200" s="23">
        <f t="shared" si="20"/>
        <v>21000</v>
      </c>
      <c r="N200" s="24">
        <v>150</v>
      </c>
      <c r="O200" s="25">
        <f t="shared" si="21"/>
        <v>9000</v>
      </c>
      <c r="P200" s="24">
        <v>7</v>
      </c>
      <c r="Q200" s="25">
        <f t="shared" si="22"/>
        <v>4550</v>
      </c>
      <c r="R200" s="24">
        <v>70</v>
      </c>
      <c r="S200" s="23">
        <f t="shared" si="23"/>
        <v>11900</v>
      </c>
    </row>
    <row r="201" spans="1:19" ht="18.75" hidden="1" x14ac:dyDescent="0.25">
      <c r="A201" s="24">
        <f t="shared" si="25"/>
        <v>7</v>
      </c>
      <c r="B201" s="24" t="s">
        <v>183</v>
      </c>
      <c r="C201" s="24">
        <v>301</v>
      </c>
      <c r="D201" s="24">
        <v>166</v>
      </c>
      <c r="E201" s="24">
        <v>135</v>
      </c>
      <c r="F201" s="24">
        <v>15</v>
      </c>
      <c r="G201" s="23">
        <f t="shared" si="17"/>
        <v>4500</v>
      </c>
      <c r="H201" s="23">
        <v>20</v>
      </c>
      <c r="I201" s="23">
        <f t="shared" si="18"/>
        <v>1000</v>
      </c>
      <c r="J201" s="24">
        <v>15</v>
      </c>
      <c r="K201" s="23">
        <f t="shared" si="19"/>
        <v>2250</v>
      </c>
      <c r="L201" s="23">
        <v>7</v>
      </c>
      <c r="M201" s="23">
        <f t="shared" si="20"/>
        <v>21000</v>
      </c>
      <c r="N201" s="24">
        <v>150</v>
      </c>
      <c r="O201" s="25">
        <f t="shared" si="21"/>
        <v>9000</v>
      </c>
      <c r="P201" s="24">
        <v>7</v>
      </c>
      <c r="Q201" s="25">
        <f t="shared" si="22"/>
        <v>4550</v>
      </c>
      <c r="R201" s="24">
        <v>70</v>
      </c>
      <c r="S201" s="23">
        <f t="shared" si="23"/>
        <v>11900</v>
      </c>
    </row>
    <row r="202" spans="1:19" ht="18.75" hidden="1" x14ac:dyDescent="0.25">
      <c r="A202" s="24">
        <f t="shared" si="25"/>
        <v>8</v>
      </c>
      <c r="B202" s="24" t="s">
        <v>184</v>
      </c>
      <c r="C202" s="24">
        <v>1079</v>
      </c>
      <c r="D202" s="24">
        <v>547</v>
      </c>
      <c r="E202" s="24">
        <v>532</v>
      </c>
      <c r="F202" s="24">
        <v>30</v>
      </c>
      <c r="G202" s="23">
        <f t="shared" si="17"/>
        <v>9000</v>
      </c>
      <c r="H202" s="23">
        <v>35</v>
      </c>
      <c r="I202" s="23">
        <f t="shared" si="18"/>
        <v>1750</v>
      </c>
      <c r="J202" s="24">
        <v>30</v>
      </c>
      <c r="K202" s="23">
        <f t="shared" si="19"/>
        <v>4500</v>
      </c>
      <c r="L202" s="23">
        <v>13</v>
      </c>
      <c r="M202" s="23">
        <f t="shared" si="20"/>
        <v>39000</v>
      </c>
      <c r="N202" s="24">
        <v>240</v>
      </c>
      <c r="O202" s="25">
        <f t="shared" si="21"/>
        <v>14400</v>
      </c>
      <c r="P202" s="24">
        <v>13</v>
      </c>
      <c r="Q202" s="25">
        <f t="shared" si="22"/>
        <v>8450</v>
      </c>
      <c r="R202" s="24">
        <v>130</v>
      </c>
      <c r="S202" s="23">
        <f t="shared" si="23"/>
        <v>22100</v>
      </c>
    </row>
    <row r="203" spans="1:19" ht="18.75" hidden="1" x14ac:dyDescent="0.25">
      <c r="A203" s="24">
        <f t="shared" si="25"/>
        <v>9</v>
      </c>
      <c r="B203" s="24" t="s">
        <v>185</v>
      </c>
      <c r="C203" s="24">
        <v>47</v>
      </c>
      <c r="D203" s="24">
        <v>21</v>
      </c>
      <c r="E203" s="24">
        <v>26</v>
      </c>
      <c r="F203" s="24">
        <v>5</v>
      </c>
      <c r="G203" s="23">
        <f t="shared" si="17"/>
        <v>1500</v>
      </c>
      <c r="H203" s="23">
        <v>10</v>
      </c>
      <c r="I203" s="23">
        <f t="shared" si="18"/>
        <v>500</v>
      </c>
      <c r="J203" s="24">
        <v>5</v>
      </c>
      <c r="K203" s="23">
        <f t="shared" si="19"/>
        <v>750</v>
      </c>
      <c r="L203" s="23">
        <v>3</v>
      </c>
      <c r="M203" s="23">
        <f t="shared" si="20"/>
        <v>9000</v>
      </c>
      <c r="N203" s="24">
        <v>100</v>
      </c>
      <c r="O203" s="25">
        <f t="shared" si="21"/>
        <v>6000</v>
      </c>
      <c r="P203" s="24">
        <v>3</v>
      </c>
      <c r="Q203" s="25">
        <f t="shared" si="22"/>
        <v>1950</v>
      </c>
      <c r="R203" s="24">
        <v>30</v>
      </c>
      <c r="S203" s="23">
        <f t="shared" si="23"/>
        <v>5100</v>
      </c>
    </row>
    <row r="204" spans="1:19" ht="18.75" hidden="1" x14ac:dyDescent="0.25">
      <c r="A204" s="24"/>
      <c r="B204" s="31" t="s">
        <v>186</v>
      </c>
      <c r="C204" s="107"/>
      <c r="D204" s="107"/>
      <c r="E204" s="107"/>
      <c r="F204" s="23">
        <f>SUM(F205:F216)</f>
        <v>225</v>
      </c>
      <c r="G204" s="23"/>
      <c r="H204" s="23">
        <f>SUM(H205:H216)</f>
        <v>285</v>
      </c>
      <c r="I204" s="23"/>
      <c r="J204" s="24">
        <f>SUM(J205:J216)</f>
        <v>225</v>
      </c>
      <c r="K204" s="23"/>
      <c r="L204" s="23">
        <f>SUM(L205:L216)</f>
        <v>102</v>
      </c>
      <c r="M204" s="23"/>
      <c r="N204" s="24">
        <f>SUM(N205:N216)</f>
        <v>2090</v>
      </c>
      <c r="O204" s="25"/>
      <c r="P204" s="24">
        <f>SUM(P205:P216)</f>
        <v>102</v>
      </c>
      <c r="Q204" s="25"/>
      <c r="R204" s="24">
        <f>SUM(R205:R216)</f>
        <v>1020</v>
      </c>
      <c r="S204" s="23"/>
    </row>
    <row r="205" spans="1:19" ht="18.75" hidden="1" x14ac:dyDescent="0.25">
      <c r="A205" s="24">
        <f>A203+1</f>
        <v>10</v>
      </c>
      <c r="B205" s="24" t="s">
        <v>187</v>
      </c>
      <c r="C205" s="24">
        <v>580</v>
      </c>
      <c r="D205" s="24">
        <v>271</v>
      </c>
      <c r="E205" s="24">
        <v>309</v>
      </c>
      <c r="F205" s="24">
        <v>20</v>
      </c>
      <c r="G205" s="23">
        <f t="shared" si="17"/>
        <v>6000</v>
      </c>
      <c r="H205" s="23">
        <v>25</v>
      </c>
      <c r="I205" s="23">
        <f t="shared" si="18"/>
        <v>1250</v>
      </c>
      <c r="J205" s="24">
        <v>20</v>
      </c>
      <c r="K205" s="23">
        <f t="shared" si="19"/>
        <v>3000</v>
      </c>
      <c r="L205" s="23">
        <v>9</v>
      </c>
      <c r="M205" s="23">
        <f t="shared" si="20"/>
        <v>27000</v>
      </c>
      <c r="N205" s="24">
        <v>180</v>
      </c>
      <c r="O205" s="25">
        <f t="shared" si="21"/>
        <v>10800</v>
      </c>
      <c r="P205" s="24">
        <v>9</v>
      </c>
      <c r="Q205" s="25">
        <f t="shared" si="22"/>
        <v>5850</v>
      </c>
      <c r="R205" s="24">
        <v>90</v>
      </c>
      <c r="S205" s="23">
        <f t="shared" si="23"/>
        <v>15300</v>
      </c>
    </row>
    <row r="206" spans="1:19" ht="18.75" hidden="1" x14ac:dyDescent="0.25">
      <c r="A206" s="24">
        <f t="shared" si="25"/>
        <v>11</v>
      </c>
      <c r="B206" s="24" t="s">
        <v>188</v>
      </c>
      <c r="C206" s="24">
        <v>380</v>
      </c>
      <c r="D206" s="24">
        <v>180</v>
      </c>
      <c r="E206" s="24">
        <v>210</v>
      </c>
      <c r="F206" s="24">
        <v>15</v>
      </c>
      <c r="G206" s="23">
        <f t="shared" si="17"/>
        <v>4500</v>
      </c>
      <c r="H206" s="23">
        <v>20</v>
      </c>
      <c r="I206" s="23">
        <f t="shared" si="18"/>
        <v>1000</v>
      </c>
      <c r="J206" s="24">
        <v>15</v>
      </c>
      <c r="K206" s="23">
        <f t="shared" si="19"/>
        <v>2250</v>
      </c>
      <c r="L206" s="23">
        <v>7</v>
      </c>
      <c r="M206" s="23">
        <f t="shared" si="20"/>
        <v>21000</v>
      </c>
      <c r="N206" s="24">
        <v>150</v>
      </c>
      <c r="O206" s="25">
        <f t="shared" si="21"/>
        <v>9000</v>
      </c>
      <c r="P206" s="24">
        <v>7</v>
      </c>
      <c r="Q206" s="25">
        <f t="shared" si="22"/>
        <v>4550</v>
      </c>
      <c r="R206" s="24">
        <v>70</v>
      </c>
      <c r="S206" s="23">
        <f t="shared" si="23"/>
        <v>11900</v>
      </c>
    </row>
    <row r="207" spans="1:19" ht="18.75" hidden="1" x14ac:dyDescent="0.25">
      <c r="A207" s="24">
        <f t="shared" si="25"/>
        <v>12</v>
      </c>
      <c r="B207" s="24" t="s">
        <v>189</v>
      </c>
      <c r="C207" s="24">
        <v>626</v>
      </c>
      <c r="D207" s="24">
        <v>291</v>
      </c>
      <c r="E207" s="24">
        <v>335</v>
      </c>
      <c r="F207" s="24">
        <v>20</v>
      </c>
      <c r="G207" s="23">
        <f t="shared" si="17"/>
        <v>6000</v>
      </c>
      <c r="H207" s="23">
        <v>25</v>
      </c>
      <c r="I207" s="23">
        <f t="shared" si="18"/>
        <v>1250</v>
      </c>
      <c r="J207" s="24">
        <v>20</v>
      </c>
      <c r="K207" s="23">
        <f t="shared" si="19"/>
        <v>3000</v>
      </c>
      <c r="L207" s="23">
        <v>9</v>
      </c>
      <c r="M207" s="23">
        <f t="shared" si="20"/>
        <v>27000</v>
      </c>
      <c r="N207" s="24">
        <v>180</v>
      </c>
      <c r="O207" s="25">
        <f t="shared" si="21"/>
        <v>10800</v>
      </c>
      <c r="P207" s="24">
        <v>9</v>
      </c>
      <c r="Q207" s="25">
        <f t="shared" si="22"/>
        <v>5850</v>
      </c>
      <c r="R207" s="24">
        <v>90</v>
      </c>
      <c r="S207" s="23">
        <f t="shared" si="23"/>
        <v>15300</v>
      </c>
    </row>
    <row r="208" spans="1:19" ht="18.75" hidden="1" x14ac:dyDescent="0.25">
      <c r="A208" s="24">
        <f t="shared" si="25"/>
        <v>13</v>
      </c>
      <c r="B208" s="24" t="s">
        <v>190</v>
      </c>
      <c r="C208" s="24">
        <v>1155</v>
      </c>
      <c r="D208" s="24">
        <v>532</v>
      </c>
      <c r="E208" s="24">
        <v>623</v>
      </c>
      <c r="F208" s="24">
        <v>30</v>
      </c>
      <c r="G208" s="23">
        <f t="shared" si="17"/>
        <v>9000</v>
      </c>
      <c r="H208" s="23">
        <v>35</v>
      </c>
      <c r="I208" s="23">
        <f t="shared" si="18"/>
        <v>1750</v>
      </c>
      <c r="J208" s="24">
        <v>30</v>
      </c>
      <c r="K208" s="23">
        <f t="shared" si="19"/>
        <v>4500</v>
      </c>
      <c r="L208" s="23">
        <v>13</v>
      </c>
      <c r="M208" s="23">
        <f t="shared" si="20"/>
        <v>39000</v>
      </c>
      <c r="N208" s="24">
        <v>240</v>
      </c>
      <c r="O208" s="25">
        <f t="shared" si="21"/>
        <v>14400</v>
      </c>
      <c r="P208" s="24">
        <v>13</v>
      </c>
      <c r="Q208" s="25">
        <f t="shared" si="22"/>
        <v>8450</v>
      </c>
      <c r="R208" s="24">
        <v>130</v>
      </c>
      <c r="S208" s="23">
        <f t="shared" si="23"/>
        <v>22100</v>
      </c>
    </row>
    <row r="209" spans="1:19" ht="18.75" hidden="1" x14ac:dyDescent="0.25">
      <c r="A209" s="24">
        <f t="shared" si="25"/>
        <v>14</v>
      </c>
      <c r="B209" s="24" t="s">
        <v>114</v>
      </c>
      <c r="C209" s="24">
        <v>362</v>
      </c>
      <c r="D209" s="24">
        <v>181</v>
      </c>
      <c r="E209" s="24">
        <v>181</v>
      </c>
      <c r="F209" s="24">
        <v>15</v>
      </c>
      <c r="G209" s="23">
        <f t="shared" si="17"/>
        <v>4500</v>
      </c>
      <c r="H209" s="23">
        <v>20</v>
      </c>
      <c r="I209" s="23">
        <f t="shared" si="18"/>
        <v>1000</v>
      </c>
      <c r="J209" s="24">
        <v>15</v>
      </c>
      <c r="K209" s="23">
        <f t="shared" si="19"/>
        <v>2250</v>
      </c>
      <c r="L209" s="23">
        <v>7</v>
      </c>
      <c r="M209" s="23">
        <f t="shared" si="20"/>
        <v>21000</v>
      </c>
      <c r="N209" s="24">
        <v>150</v>
      </c>
      <c r="O209" s="25">
        <f t="shared" si="21"/>
        <v>9000</v>
      </c>
      <c r="P209" s="24">
        <v>7</v>
      </c>
      <c r="Q209" s="25">
        <f t="shared" si="22"/>
        <v>4550</v>
      </c>
      <c r="R209" s="24">
        <v>70</v>
      </c>
      <c r="S209" s="23">
        <f t="shared" si="23"/>
        <v>11900</v>
      </c>
    </row>
    <row r="210" spans="1:19" ht="18.75" hidden="1" x14ac:dyDescent="0.25">
      <c r="A210" s="24">
        <f t="shared" si="25"/>
        <v>15</v>
      </c>
      <c r="B210" s="24" t="s">
        <v>191</v>
      </c>
      <c r="C210" s="24">
        <v>1626</v>
      </c>
      <c r="D210" s="24">
        <v>801</v>
      </c>
      <c r="E210" s="24">
        <v>825</v>
      </c>
      <c r="F210" s="24">
        <v>35</v>
      </c>
      <c r="G210" s="23">
        <f t="shared" si="17"/>
        <v>10500</v>
      </c>
      <c r="H210" s="23">
        <v>40</v>
      </c>
      <c r="I210" s="23">
        <f t="shared" si="18"/>
        <v>2000</v>
      </c>
      <c r="J210" s="24">
        <v>35</v>
      </c>
      <c r="K210" s="23">
        <f t="shared" si="19"/>
        <v>5250</v>
      </c>
      <c r="L210" s="23">
        <v>15</v>
      </c>
      <c r="M210" s="23">
        <f t="shared" si="20"/>
        <v>45000</v>
      </c>
      <c r="N210" s="24">
        <v>270</v>
      </c>
      <c r="O210" s="25">
        <f t="shared" si="21"/>
        <v>16200</v>
      </c>
      <c r="P210" s="24">
        <v>15</v>
      </c>
      <c r="Q210" s="25">
        <f t="shared" si="22"/>
        <v>9750</v>
      </c>
      <c r="R210" s="24">
        <v>150</v>
      </c>
      <c r="S210" s="23">
        <f t="shared" si="23"/>
        <v>25500</v>
      </c>
    </row>
    <row r="211" spans="1:19" ht="18.75" hidden="1" x14ac:dyDescent="0.25">
      <c r="A211" s="24">
        <f t="shared" si="25"/>
        <v>16</v>
      </c>
      <c r="B211" s="24" t="s">
        <v>192</v>
      </c>
      <c r="C211" s="24">
        <v>310</v>
      </c>
      <c r="D211" s="24">
        <v>154</v>
      </c>
      <c r="E211" s="24">
        <v>156</v>
      </c>
      <c r="F211" s="24">
        <v>15</v>
      </c>
      <c r="G211" s="23">
        <f t="shared" si="17"/>
        <v>4500</v>
      </c>
      <c r="H211" s="23">
        <v>20</v>
      </c>
      <c r="I211" s="23">
        <f t="shared" si="18"/>
        <v>1000</v>
      </c>
      <c r="J211" s="24">
        <v>15</v>
      </c>
      <c r="K211" s="23">
        <f t="shared" si="19"/>
        <v>2250</v>
      </c>
      <c r="L211" s="23">
        <v>7</v>
      </c>
      <c r="M211" s="23">
        <f t="shared" si="20"/>
        <v>21000</v>
      </c>
      <c r="N211" s="24">
        <v>150</v>
      </c>
      <c r="O211" s="25">
        <f t="shared" si="21"/>
        <v>9000</v>
      </c>
      <c r="P211" s="24">
        <v>7</v>
      </c>
      <c r="Q211" s="25">
        <f t="shared" si="22"/>
        <v>4550</v>
      </c>
      <c r="R211" s="24">
        <v>70</v>
      </c>
      <c r="S211" s="23">
        <f t="shared" si="23"/>
        <v>11900</v>
      </c>
    </row>
    <row r="212" spans="1:19" ht="18.75" hidden="1" x14ac:dyDescent="0.25">
      <c r="A212" s="24">
        <f t="shared" si="25"/>
        <v>17</v>
      </c>
      <c r="B212" s="24" t="s">
        <v>193</v>
      </c>
      <c r="C212" s="24">
        <v>718</v>
      </c>
      <c r="D212" s="24">
        <v>359</v>
      </c>
      <c r="E212" s="24">
        <v>359</v>
      </c>
      <c r="F212" s="24">
        <v>20</v>
      </c>
      <c r="G212" s="23">
        <f t="shared" si="17"/>
        <v>6000</v>
      </c>
      <c r="H212" s="23">
        <v>25</v>
      </c>
      <c r="I212" s="23">
        <f t="shared" si="18"/>
        <v>1250</v>
      </c>
      <c r="J212" s="24">
        <v>20</v>
      </c>
      <c r="K212" s="23">
        <f t="shared" si="19"/>
        <v>3000</v>
      </c>
      <c r="L212" s="23">
        <v>9</v>
      </c>
      <c r="M212" s="23">
        <f t="shared" si="20"/>
        <v>27000</v>
      </c>
      <c r="N212" s="24">
        <v>180</v>
      </c>
      <c r="O212" s="25">
        <f t="shared" si="21"/>
        <v>10800</v>
      </c>
      <c r="P212" s="24">
        <v>9</v>
      </c>
      <c r="Q212" s="25">
        <f t="shared" si="22"/>
        <v>5850</v>
      </c>
      <c r="R212" s="24">
        <v>90</v>
      </c>
      <c r="S212" s="23">
        <f t="shared" si="23"/>
        <v>15300</v>
      </c>
    </row>
    <row r="213" spans="1:19" ht="18.75" hidden="1" x14ac:dyDescent="0.25">
      <c r="A213" s="24">
        <f t="shared" si="25"/>
        <v>18</v>
      </c>
      <c r="B213" s="24" t="s">
        <v>194</v>
      </c>
      <c r="C213" s="24">
        <v>373</v>
      </c>
      <c r="D213" s="24">
        <v>188</v>
      </c>
      <c r="E213" s="24">
        <v>185</v>
      </c>
      <c r="F213" s="24">
        <v>15</v>
      </c>
      <c r="G213" s="23">
        <f t="shared" si="17"/>
        <v>4500</v>
      </c>
      <c r="H213" s="23">
        <v>20</v>
      </c>
      <c r="I213" s="23">
        <f t="shared" si="18"/>
        <v>1000</v>
      </c>
      <c r="J213" s="24">
        <v>15</v>
      </c>
      <c r="K213" s="23">
        <f t="shared" si="19"/>
        <v>2250</v>
      </c>
      <c r="L213" s="23">
        <v>7</v>
      </c>
      <c r="M213" s="23">
        <f t="shared" si="20"/>
        <v>21000</v>
      </c>
      <c r="N213" s="24">
        <v>150</v>
      </c>
      <c r="O213" s="25">
        <f t="shared" si="21"/>
        <v>9000</v>
      </c>
      <c r="P213" s="24">
        <v>7</v>
      </c>
      <c r="Q213" s="25">
        <f t="shared" si="22"/>
        <v>4550</v>
      </c>
      <c r="R213" s="24">
        <v>70</v>
      </c>
      <c r="S213" s="23">
        <f t="shared" si="23"/>
        <v>11900</v>
      </c>
    </row>
    <row r="214" spans="1:19" ht="18.75" hidden="1" x14ac:dyDescent="0.25">
      <c r="A214" s="24">
        <f t="shared" si="25"/>
        <v>19</v>
      </c>
      <c r="B214" s="24" t="s">
        <v>195</v>
      </c>
      <c r="C214" s="24">
        <v>164</v>
      </c>
      <c r="D214" s="24">
        <v>87</v>
      </c>
      <c r="E214" s="24">
        <v>77</v>
      </c>
      <c r="F214" s="23">
        <v>10</v>
      </c>
      <c r="G214" s="23">
        <f t="shared" ref="G214:G277" si="26">F214*300</f>
        <v>3000</v>
      </c>
      <c r="H214" s="23">
        <v>15</v>
      </c>
      <c r="I214" s="23">
        <f t="shared" ref="I214:I277" si="27">H214*50</f>
        <v>750</v>
      </c>
      <c r="J214" s="23">
        <v>10</v>
      </c>
      <c r="K214" s="23">
        <f t="shared" ref="K214:K277" si="28">J214*150</f>
        <v>1500</v>
      </c>
      <c r="L214" s="23">
        <v>5</v>
      </c>
      <c r="M214" s="23">
        <f t="shared" ref="M214:M277" si="29">L214*3000</f>
        <v>15000</v>
      </c>
      <c r="N214" s="24">
        <v>130</v>
      </c>
      <c r="O214" s="25">
        <f t="shared" ref="O214:O277" si="30">N214*60</f>
        <v>7800</v>
      </c>
      <c r="P214" s="24">
        <v>5</v>
      </c>
      <c r="Q214" s="25">
        <f t="shared" ref="Q214:Q277" si="31">P214*650</f>
        <v>3250</v>
      </c>
      <c r="R214" s="24">
        <v>50</v>
      </c>
      <c r="S214" s="23">
        <f t="shared" ref="S214:S277" si="32">R214*170</f>
        <v>8500</v>
      </c>
    </row>
    <row r="215" spans="1:19" ht="18.75" hidden="1" x14ac:dyDescent="0.25">
      <c r="A215" s="24">
        <f t="shared" ref="A215:A278" si="33">A214+1</f>
        <v>20</v>
      </c>
      <c r="B215" s="24" t="s">
        <v>196</v>
      </c>
      <c r="C215" s="24">
        <v>613</v>
      </c>
      <c r="D215" s="24">
        <v>319</v>
      </c>
      <c r="E215" s="24">
        <v>294</v>
      </c>
      <c r="F215" s="24">
        <v>20</v>
      </c>
      <c r="G215" s="23">
        <f t="shared" si="26"/>
        <v>6000</v>
      </c>
      <c r="H215" s="23">
        <v>25</v>
      </c>
      <c r="I215" s="23">
        <f t="shared" si="27"/>
        <v>1250</v>
      </c>
      <c r="J215" s="24">
        <v>20</v>
      </c>
      <c r="K215" s="23">
        <f t="shared" si="28"/>
        <v>3000</v>
      </c>
      <c r="L215" s="23">
        <v>9</v>
      </c>
      <c r="M215" s="23">
        <f t="shared" si="29"/>
        <v>27000</v>
      </c>
      <c r="N215" s="24">
        <v>180</v>
      </c>
      <c r="O215" s="25">
        <f t="shared" si="30"/>
        <v>10800</v>
      </c>
      <c r="P215" s="24">
        <v>9</v>
      </c>
      <c r="Q215" s="25">
        <f t="shared" si="31"/>
        <v>5850</v>
      </c>
      <c r="R215" s="24">
        <v>90</v>
      </c>
      <c r="S215" s="23">
        <f t="shared" si="32"/>
        <v>15300</v>
      </c>
    </row>
    <row r="216" spans="1:19" ht="18.75" hidden="1" x14ac:dyDescent="0.25">
      <c r="A216" s="24">
        <f t="shared" si="33"/>
        <v>21</v>
      </c>
      <c r="B216" s="24" t="s">
        <v>197</v>
      </c>
      <c r="C216" s="24">
        <v>170</v>
      </c>
      <c r="D216" s="24">
        <v>89</v>
      </c>
      <c r="E216" s="24">
        <v>81</v>
      </c>
      <c r="F216" s="23">
        <v>10</v>
      </c>
      <c r="G216" s="23">
        <f t="shared" si="26"/>
        <v>3000</v>
      </c>
      <c r="H216" s="23">
        <v>15</v>
      </c>
      <c r="I216" s="23">
        <f t="shared" si="27"/>
        <v>750</v>
      </c>
      <c r="J216" s="23">
        <v>10</v>
      </c>
      <c r="K216" s="23">
        <f t="shared" si="28"/>
        <v>1500</v>
      </c>
      <c r="L216" s="23">
        <v>5</v>
      </c>
      <c r="M216" s="23">
        <f t="shared" si="29"/>
        <v>15000</v>
      </c>
      <c r="N216" s="24">
        <v>130</v>
      </c>
      <c r="O216" s="25">
        <f t="shared" si="30"/>
        <v>7800</v>
      </c>
      <c r="P216" s="24">
        <v>5</v>
      </c>
      <c r="Q216" s="25">
        <f t="shared" si="31"/>
        <v>3250</v>
      </c>
      <c r="R216" s="24">
        <v>50</v>
      </c>
      <c r="S216" s="23">
        <f t="shared" si="32"/>
        <v>8500</v>
      </c>
    </row>
    <row r="217" spans="1:19" ht="18.75" hidden="1" x14ac:dyDescent="0.25">
      <c r="A217" s="24"/>
      <c r="B217" s="31" t="s">
        <v>198</v>
      </c>
      <c r="C217" s="107"/>
      <c r="D217" s="107"/>
      <c r="E217" s="107"/>
      <c r="F217" s="23">
        <f>SUM(F218:F228)</f>
        <v>195</v>
      </c>
      <c r="G217" s="23"/>
      <c r="H217" s="23">
        <f>SUM(H218:H228)</f>
        <v>250</v>
      </c>
      <c r="I217" s="23"/>
      <c r="J217" s="24">
        <f>SUM(J218:J228)</f>
        <v>195</v>
      </c>
      <c r="K217" s="23"/>
      <c r="L217" s="23">
        <f>SUM(L218:L228)</f>
        <v>89</v>
      </c>
      <c r="M217" s="23"/>
      <c r="N217" s="24">
        <f>SUM(N218:N228)</f>
        <v>1870</v>
      </c>
      <c r="O217" s="25"/>
      <c r="P217" s="24">
        <f>SUM(P218:P228)</f>
        <v>89</v>
      </c>
      <c r="Q217" s="25"/>
      <c r="R217" s="24">
        <f>SUM(R218:R228)</f>
        <v>890</v>
      </c>
      <c r="S217" s="23"/>
    </row>
    <row r="218" spans="1:19" ht="18.75" hidden="1" x14ac:dyDescent="0.25">
      <c r="A218" s="24">
        <f>A216+1</f>
        <v>22</v>
      </c>
      <c r="B218" s="24" t="s">
        <v>199</v>
      </c>
      <c r="C218" s="24">
        <v>134</v>
      </c>
      <c r="D218" s="24">
        <v>65</v>
      </c>
      <c r="E218" s="24">
        <v>69</v>
      </c>
      <c r="F218" s="23">
        <v>10</v>
      </c>
      <c r="G218" s="23">
        <f t="shared" si="26"/>
        <v>3000</v>
      </c>
      <c r="H218" s="23">
        <v>15</v>
      </c>
      <c r="I218" s="23">
        <f t="shared" si="27"/>
        <v>750</v>
      </c>
      <c r="J218" s="23">
        <v>10</v>
      </c>
      <c r="K218" s="23">
        <f t="shared" si="28"/>
        <v>1500</v>
      </c>
      <c r="L218" s="23">
        <v>5</v>
      </c>
      <c r="M218" s="23">
        <f t="shared" si="29"/>
        <v>15000</v>
      </c>
      <c r="N218" s="24">
        <v>130</v>
      </c>
      <c r="O218" s="25">
        <f t="shared" si="30"/>
        <v>7800</v>
      </c>
      <c r="P218" s="24">
        <v>5</v>
      </c>
      <c r="Q218" s="25">
        <f t="shared" si="31"/>
        <v>3250</v>
      </c>
      <c r="R218" s="24">
        <v>50</v>
      </c>
      <c r="S218" s="23">
        <f t="shared" si="32"/>
        <v>8500</v>
      </c>
    </row>
    <row r="219" spans="1:19" ht="18.75" hidden="1" x14ac:dyDescent="0.25">
      <c r="A219" s="24">
        <f t="shared" si="33"/>
        <v>23</v>
      </c>
      <c r="B219" s="24" t="s">
        <v>200</v>
      </c>
      <c r="C219" s="24">
        <v>1563</v>
      </c>
      <c r="D219" s="24">
        <v>775</v>
      </c>
      <c r="E219" s="24">
        <v>788</v>
      </c>
      <c r="F219" s="24">
        <v>35</v>
      </c>
      <c r="G219" s="23">
        <f t="shared" si="26"/>
        <v>10500</v>
      </c>
      <c r="H219" s="23">
        <v>40</v>
      </c>
      <c r="I219" s="23">
        <f t="shared" si="27"/>
        <v>2000</v>
      </c>
      <c r="J219" s="24">
        <v>35</v>
      </c>
      <c r="K219" s="23">
        <f t="shared" si="28"/>
        <v>5250</v>
      </c>
      <c r="L219" s="23">
        <v>15</v>
      </c>
      <c r="M219" s="23">
        <f t="shared" si="29"/>
        <v>45000</v>
      </c>
      <c r="N219" s="24">
        <v>270</v>
      </c>
      <c r="O219" s="25">
        <f t="shared" si="30"/>
        <v>16200</v>
      </c>
      <c r="P219" s="24">
        <v>15</v>
      </c>
      <c r="Q219" s="25">
        <f t="shared" si="31"/>
        <v>9750</v>
      </c>
      <c r="R219" s="24">
        <v>150</v>
      </c>
      <c r="S219" s="23">
        <f t="shared" si="32"/>
        <v>25500</v>
      </c>
    </row>
    <row r="220" spans="1:19" ht="18.75" hidden="1" x14ac:dyDescent="0.25">
      <c r="A220" s="24">
        <f t="shared" si="33"/>
        <v>24</v>
      </c>
      <c r="B220" s="24" t="s">
        <v>201</v>
      </c>
      <c r="C220" s="24">
        <v>496</v>
      </c>
      <c r="D220" s="24">
        <v>240</v>
      </c>
      <c r="E220" s="24">
        <v>256</v>
      </c>
      <c r="F220" s="24">
        <v>15</v>
      </c>
      <c r="G220" s="23">
        <f t="shared" si="26"/>
        <v>4500</v>
      </c>
      <c r="H220" s="23">
        <v>20</v>
      </c>
      <c r="I220" s="23">
        <f t="shared" si="27"/>
        <v>1000</v>
      </c>
      <c r="J220" s="24">
        <v>15</v>
      </c>
      <c r="K220" s="23">
        <f t="shared" si="28"/>
        <v>2250</v>
      </c>
      <c r="L220" s="23">
        <v>7</v>
      </c>
      <c r="M220" s="23">
        <f t="shared" si="29"/>
        <v>21000</v>
      </c>
      <c r="N220" s="24">
        <v>150</v>
      </c>
      <c r="O220" s="25">
        <f t="shared" si="30"/>
        <v>9000</v>
      </c>
      <c r="P220" s="24">
        <v>7</v>
      </c>
      <c r="Q220" s="25">
        <f t="shared" si="31"/>
        <v>4550</v>
      </c>
      <c r="R220" s="24">
        <v>70</v>
      </c>
      <c r="S220" s="23">
        <f t="shared" si="32"/>
        <v>11900</v>
      </c>
    </row>
    <row r="221" spans="1:19" ht="18.75" hidden="1" x14ac:dyDescent="0.25">
      <c r="A221" s="24">
        <f t="shared" si="33"/>
        <v>25</v>
      </c>
      <c r="B221" s="24" t="s">
        <v>202</v>
      </c>
      <c r="C221" s="24">
        <v>790</v>
      </c>
      <c r="D221" s="24">
        <v>390</v>
      </c>
      <c r="E221" s="24">
        <v>400</v>
      </c>
      <c r="F221" s="24">
        <v>25</v>
      </c>
      <c r="G221" s="23">
        <f t="shared" si="26"/>
        <v>7500</v>
      </c>
      <c r="H221" s="23">
        <v>30</v>
      </c>
      <c r="I221" s="23">
        <f t="shared" si="27"/>
        <v>1500</v>
      </c>
      <c r="J221" s="24">
        <v>25</v>
      </c>
      <c r="K221" s="23">
        <f t="shared" si="28"/>
        <v>3750</v>
      </c>
      <c r="L221" s="23">
        <v>11</v>
      </c>
      <c r="M221" s="23">
        <f t="shared" si="29"/>
        <v>33000</v>
      </c>
      <c r="N221" s="24">
        <v>210</v>
      </c>
      <c r="O221" s="25">
        <f t="shared" si="30"/>
        <v>12600</v>
      </c>
      <c r="P221" s="24">
        <v>11</v>
      </c>
      <c r="Q221" s="25">
        <f t="shared" si="31"/>
        <v>7150</v>
      </c>
      <c r="R221" s="24">
        <v>110</v>
      </c>
      <c r="S221" s="23">
        <f t="shared" si="32"/>
        <v>18700</v>
      </c>
    </row>
    <row r="222" spans="1:19" ht="18.75" hidden="1" x14ac:dyDescent="0.25">
      <c r="A222" s="24">
        <f t="shared" si="33"/>
        <v>26</v>
      </c>
      <c r="B222" s="24" t="s">
        <v>203</v>
      </c>
      <c r="C222" s="24">
        <v>608</v>
      </c>
      <c r="D222" s="24">
        <v>302</v>
      </c>
      <c r="E222" s="24">
        <v>306</v>
      </c>
      <c r="F222" s="24">
        <v>20</v>
      </c>
      <c r="G222" s="23">
        <f t="shared" si="26"/>
        <v>6000</v>
      </c>
      <c r="H222" s="23">
        <v>25</v>
      </c>
      <c r="I222" s="23">
        <f t="shared" si="27"/>
        <v>1250</v>
      </c>
      <c r="J222" s="24">
        <v>20</v>
      </c>
      <c r="K222" s="23">
        <f t="shared" si="28"/>
        <v>3000</v>
      </c>
      <c r="L222" s="23">
        <v>9</v>
      </c>
      <c r="M222" s="23">
        <f t="shared" si="29"/>
        <v>27000</v>
      </c>
      <c r="N222" s="24">
        <v>180</v>
      </c>
      <c r="O222" s="25">
        <f t="shared" si="30"/>
        <v>10800</v>
      </c>
      <c r="P222" s="24">
        <v>9</v>
      </c>
      <c r="Q222" s="25">
        <f t="shared" si="31"/>
        <v>5850</v>
      </c>
      <c r="R222" s="24">
        <v>90</v>
      </c>
      <c r="S222" s="23">
        <f t="shared" si="32"/>
        <v>15300</v>
      </c>
    </row>
    <row r="223" spans="1:19" ht="18.75" hidden="1" x14ac:dyDescent="0.25">
      <c r="A223" s="24">
        <f t="shared" si="33"/>
        <v>27</v>
      </c>
      <c r="B223" s="24" t="s">
        <v>204</v>
      </c>
      <c r="C223" s="24">
        <v>1277</v>
      </c>
      <c r="D223" s="24">
        <v>630</v>
      </c>
      <c r="E223" s="24">
        <v>647</v>
      </c>
      <c r="F223" s="24">
        <v>30</v>
      </c>
      <c r="G223" s="23">
        <f t="shared" si="26"/>
        <v>9000</v>
      </c>
      <c r="H223" s="23">
        <v>35</v>
      </c>
      <c r="I223" s="23">
        <f t="shared" si="27"/>
        <v>1750</v>
      </c>
      <c r="J223" s="24">
        <v>30</v>
      </c>
      <c r="K223" s="23">
        <f t="shared" si="28"/>
        <v>4500</v>
      </c>
      <c r="L223" s="23">
        <v>13</v>
      </c>
      <c r="M223" s="23">
        <f t="shared" si="29"/>
        <v>39000</v>
      </c>
      <c r="N223" s="24">
        <v>240</v>
      </c>
      <c r="O223" s="25">
        <f t="shared" si="30"/>
        <v>14400</v>
      </c>
      <c r="P223" s="24">
        <v>13</v>
      </c>
      <c r="Q223" s="25">
        <f t="shared" si="31"/>
        <v>8450</v>
      </c>
      <c r="R223" s="24">
        <v>130</v>
      </c>
      <c r="S223" s="23">
        <f t="shared" si="32"/>
        <v>22100</v>
      </c>
    </row>
    <row r="224" spans="1:19" ht="18.75" hidden="1" x14ac:dyDescent="0.25">
      <c r="A224" s="24">
        <f t="shared" si="33"/>
        <v>28</v>
      </c>
      <c r="B224" s="24" t="s">
        <v>205</v>
      </c>
      <c r="C224" s="24">
        <v>684</v>
      </c>
      <c r="D224" s="24">
        <v>340</v>
      </c>
      <c r="E224" s="24">
        <v>344</v>
      </c>
      <c r="F224" s="24">
        <v>20</v>
      </c>
      <c r="G224" s="23">
        <f t="shared" si="26"/>
        <v>6000</v>
      </c>
      <c r="H224" s="23">
        <v>25</v>
      </c>
      <c r="I224" s="23">
        <f t="shared" si="27"/>
        <v>1250</v>
      </c>
      <c r="J224" s="24">
        <v>20</v>
      </c>
      <c r="K224" s="23">
        <f t="shared" si="28"/>
        <v>3000</v>
      </c>
      <c r="L224" s="23">
        <v>9</v>
      </c>
      <c r="M224" s="23">
        <f t="shared" si="29"/>
        <v>27000</v>
      </c>
      <c r="N224" s="24">
        <v>180</v>
      </c>
      <c r="O224" s="25">
        <f t="shared" si="30"/>
        <v>10800</v>
      </c>
      <c r="P224" s="24">
        <v>9</v>
      </c>
      <c r="Q224" s="25">
        <f t="shared" si="31"/>
        <v>5850</v>
      </c>
      <c r="R224" s="24">
        <v>90</v>
      </c>
      <c r="S224" s="23">
        <f t="shared" si="32"/>
        <v>15300</v>
      </c>
    </row>
    <row r="225" spans="1:19" ht="18.75" hidden="1" x14ac:dyDescent="0.25">
      <c r="A225" s="24">
        <f t="shared" si="33"/>
        <v>29</v>
      </c>
      <c r="B225" s="24" t="s">
        <v>206</v>
      </c>
      <c r="C225" s="24">
        <v>267</v>
      </c>
      <c r="D225" s="24">
        <v>130</v>
      </c>
      <c r="E225" s="24">
        <v>137</v>
      </c>
      <c r="F225" s="24">
        <v>15</v>
      </c>
      <c r="G225" s="23">
        <f t="shared" si="26"/>
        <v>4500</v>
      </c>
      <c r="H225" s="23">
        <v>20</v>
      </c>
      <c r="I225" s="23">
        <f t="shared" si="27"/>
        <v>1000</v>
      </c>
      <c r="J225" s="24">
        <v>15</v>
      </c>
      <c r="K225" s="23">
        <f t="shared" si="28"/>
        <v>2250</v>
      </c>
      <c r="L225" s="23">
        <v>7</v>
      </c>
      <c r="M225" s="23">
        <f t="shared" si="29"/>
        <v>21000</v>
      </c>
      <c r="N225" s="24">
        <v>150</v>
      </c>
      <c r="O225" s="25">
        <f t="shared" si="30"/>
        <v>9000</v>
      </c>
      <c r="P225" s="24">
        <v>7</v>
      </c>
      <c r="Q225" s="25">
        <f t="shared" si="31"/>
        <v>4550</v>
      </c>
      <c r="R225" s="24">
        <v>70</v>
      </c>
      <c r="S225" s="23">
        <f t="shared" si="32"/>
        <v>11900</v>
      </c>
    </row>
    <row r="226" spans="1:19" ht="18.75" hidden="1" x14ac:dyDescent="0.25">
      <c r="A226" s="24">
        <f t="shared" si="33"/>
        <v>30</v>
      </c>
      <c r="B226" s="24" t="s">
        <v>207</v>
      </c>
      <c r="C226" s="24">
        <v>180</v>
      </c>
      <c r="D226" s="24">
        <v>85</v>
      </c>
      <c r="E226" s="24">
        <v>95</v>
      </c>
      <c r="F226" s="23">
        <v>10</v>
      </c>
      <c r="G226" s="23">
        <f t="shared" si="26"/>
        <v>3000</v>
      </c>
      <c r="H226" s="23">
        <v>15</v>
      </c>
      <c r="I226" s="23">
        <f t="shared" si="27"/>
        <v>750</v>
      </c>
      <c r="J226" s="23">
        <v>10</v>
      </c>
      <c r="K226" s="23">
        <f t="shared" si="28"/>
        <v>1500</v>
      </c>
      <c r="L226" s="23">
        <v>5</v>
      </c>
      <c r="M226" s="23">
        <f t="shared" si="29"/>
        <v>15000</v>
      </c>
      <c r="N226" s="24">
        <v>130</v>
      </c>
      <c r="O226" s="25">
        <f t="shared" si="30"/>
        <v>7800</v>
      </c>
      <c r="P226" s="24">
        <v>5</v>
      </c>
      <c r="Q226" s="25">
        <f t="shared" si="31"/>
        <v>3250</v>
      </c>
      <c r="R226" s="24">
        <v>50</v>
      </c>
      <c r="S226" s="23">
        <f t="shared" si="32"/>
        <v>8500</v>
      </c>
    </row>
    <row r="227" spans="1:19" ht="18.75" hidden="1" x14ac:dyDescent="0.25">
      <c r="A227" s="24">
        <f t="shared" si="33"/>
        <v>31</v>
      </c>
      <c r="B227" s="24" t="s">
        <v>208</v>
      </c>
      <c r="C227" s="24">
        <v>189</v>
      </c>
      <c r="D227" s="24">
        <v>91</v>
      </c>
      <c r="E227" s="24">
        <v>98</v>
      </c>
      <c r="F227" s="23">
        <v>10</v>
      </c>
      <c r="G227" s="23">
        <f t="shared" si="26"/>
        <v>3000</v>
      </c>
      <c r="H227" s="23">
        <v>15</v>
      </c>
      <c r="I227" s="23">
        <f t="shared" si="27"/>
        <v>750</v>
      </c>
      <c r="J227" s="23">
        <v>10</v>
      </c>
      <c r="K227" s="23">
        <f t="shared" si="28"/>
        <v>1500</v>
      </c>
      <c r="L227" s="23">
        <v>5</v>
      </c>
      <c r="M227" s="23">
        <f t="shared" si="29"/>
        <v>15000</v>
      </c>
      <c r="N227" s="24">
        <v>130</v>
      </c>
      <c r="O227" s="25">
        <f t="shared" si="30"/>
        <v>7800</v>
      </c>
      <c r="P227" s="24">
        <v>5</v>
      </c>
      <c r="Q227" s="25">
        <f t="shared" si="31"/>
        <v>3250</v>
      </c>
      <c r="R227" s="24">
        <v>50</v>
      </c>
      <c r="S227" s="23">
        <f t="shared" si="32"/>
        <v>8500</v>
      </c>
    </row>
    <row r="228" spans="1:19" ht="18.75" hidden="1" x14ac:dyDescent="0.25">
      <c r="A228" s="24">
        <f t="shared" si="33"/>
        <v>32</v>
      </c>
      <c r="B228" s="24" t="s">
        <v>209</v>
      </c>
      <c r="C228" s="24">
        <v>54</v>
      </c>
      <c r="D228" s="24">
        <v>25</v>
      </c>
      <c r="E228" s="24">
        <v>29</v>
      </c>
      <c r="F228" s="24">
        <v>5</v>
      </c>
      <c r="G228" s="23">
        <f t="shared" si="26"/>
        <v>1500</v>
      </c>
      <c r="H228" s="23">
        <v>10</v>
      </c>
      <c r="I228" s="23">
        <f t="shared" si="27"/>
        <v>500</v>
      </c>
      <c r="J228" s="24">
        <v>5</v>
      </c>
      <c r="K228" s="23">
        <f t="shared" si="28"/>
        <v>750</v>
      </c>
      <c r="L228" s="23">
        <v>3</v>
      </c>
      <c r="M228" s="23">
        <f t="shared" si="29"/>
        <v>9000</v>
      </c>
      <c r="N228" s="24">
        <v>100</v>
      </c>
      <c r="O228" s="25">
        <f t="shared" si="30"/>
        <v>6000</v>
      </c>
      <c r="P228" s="24">
        <v>3</v>
      </c>
      <c r="Q228" s="25">
        <f t="shared" si="31"/>
        <v>1950</v>
      </c>
      <c r="R228" s="24">
        <v>30</v>
      </c>
      <c r="S228" s="23">
        <f t="shared" si="32"/>
        <v>5100</v>
      </c>
    </row>
    <row r="229" spans="1:19" ht="18.75" hidden="1" x14ac:dyDescent="0.25">
      <c r="A229" s="24"/>
      <c r="B229" s="31" t="s">
        <v>210</v>
      </c>
      <c r="C229" s="107"/>
      <c r="D229" s="107"/>
      <c r="E229" s="107"/>
      <c r="F229" s="23">
        <f>SUM(F230:F234)</f>
        <v>70</v>
      </c>
      <c r="G229" s="23"/>
      <c r="H229" s="23">
        <f>SUM(H230:H234)</f>
        <v>95</v>
      </c>
      <c r="I229" s="23"/>
      <c r="J229" s="24">
        <f>SUM(J230:J234)</f>
        <v>70</v>
      </c>
      <c r="K229" s="23"/>
      <c r="L229" s="23">
        <f>SUM(L230:L234)</f>
        <v>33</v>
      </c>
      <c r="M229" s="23"/>
      <c r="N229" s="24">
        <f>SUM(N230:N234)</f>
        <v>740</v>
      </c>
      <c r="O229" s="25"/>
      <c r="P229" s="24">
        <f>SUM(P230:P234)</f>
        <v>33</v>
      </c>
      <c r="Q229" s="25"/>
      <c r="R229" s="24">
        <f>SUM(R230:R234)</f>
        <v>330</v>
      </c>
      <c r="S229" s="23"/>
    </row>
    <row r="230" spans="1:19" ht="18.75" hidden="1" x14ac:dyDescent="0.25">
      <c r="A230" s="24">
        <f>A228+1</f>
        <v>33</v>
      </c>
      <c r="B230" s="24" t="s">
        <v>211</v>
      </c>
      <c r="C230" s="24">
        <v>142</v>
      </c>
      <c r="D230" s="24">
        <v>69</v>
      </c>
      <c r="E230" s="24">
        <v>73</v>
      </c>
      <c r="F230" s="23">
        <v>10</v>
      </c>
      <c r="G230" s="23">
        <f t="shared" si="26"/>
        <v>3000</v>
      </c>
      <c r="H230" s="23">
        <v>15</v>
      </c>
      <c r="I230" s="23">
        <f t="shared" si="27"/>
        <v>750</v>
      </c>
      <c r="J230" s="23">
        <v>10</v>
      </c>
      <c r="K230" s="23">
        <f t="shared" si="28"/>
        <v>1500</v>
      </c>
      <c r="L230" s="23">
        <v>5</v>
      </c>
      <c r="M230" s="23">
        <f t="shared" si="29"/>
        <v>15000</v>
      </c>
      <c r="N230" s="24">
        <v>130</v>
      </c>
      <c r="O230" s="25">
        <f t="shared" si="30"/>
        <v>7800</v>
      </c>
      <c r="P230" s="24">
        <v>5</v>
      </c>
      <c r="Q230" s="25">
        <f t="shared" si="31"/>
        <v>3250</v>
      </c>
      <c r="R230" s="24">
        <v>50</v>
      </c>
      <c r="S230" s="23">
        <f t="shared" si="32"/>
        <v>8500</v>
      </c>
    </row>
    <row r="231" spans="1:19" ht="18.75" hidden="1" x14ac:dyDescent="0.25">
      <c r="A231" s="24">
        <f t="shared" si="33"/>
        <v>34</v>
      </c>
      <c r="B231" s="24" t="s">
        <v>212</v>
      </c>
      <c r="C231" s="24">
        <v>412</v>
      </c>
      <c r="D231" s="24">
        <v>210</v>
      </c>
      <c r="E231" s="24">
        <v>202</v>
      </c>
      <c r="F231" s="24">
        <v>15</v>
      </c>
      <c r="G231" s="23">
        <f t="shared" si="26"/>
        <v>4500</v>
      </c>
      <c r="H231" s="23">
        <v>20</v>
      </c>
      <c r="I231" s="23">
        <f t="shared" si="27"/>
        <v>1000</v>
      </c>
      <c r="J231" s="24">
        <v>15</v>
      </c>
      <c r="K231" s="23">
        <f t="shared" si="28"/>
        <v>2250</v>
      </c>
      <c r="L231" s="23">
        <v>7</v>
      </c>
      <c r="M231" s="23">
        <f t="shared" si="29"/>
        <v>21000</v>
      </c>
      <c r="N231" s="24">
        <v>150</v>
      </c>
      <c r="O231" s="25">
        <f t="shared" si="30"/>
        <v>9000</v>
      </c>
      <c r="P231" s="24">
        <v>7</v>
      </c>
      <c r="Q231" s="25">
        <f t="shared" si="31"/>
        <v>4550</v>
      </c>
      <c r="R231" s="24">
        <v>70</v>
      </c>
      <c r="S231" s="23">
        <f t="shared" si="32"/>
        <v>11900</v>
      </c>
    </row>
    <row r="232" spans="1:19" ht="18.75" hidden="1" x14ac:dyDescent="0.25">
      <c r="A232" s="24">
        <f t="shared" si="33"/>
        <v>35</v>
      </c>
      <c r="B232" s="24" t="s">
        <v>213</v>
      </c>
      <c r="C232" s="24">
        <v>540</v>
      </c>
      <c r="D232" s="24">
        <v>274</v>
      </c>
      <c r="E232" s="24">
        <v>266</v>
      </c>
      <c r="F232" s="24">
        <v>20</v>
      </c>
      <c r="G232" s="23">
        <f t="shared" si="26"/>
        <v>6000</v>
      </c>
      <c r="H232" s="23">
        <v>25</v>
      </c>
      <c r="I232" s="23">
        <f t="shared" si="27"/>
        <v>1250</v>
      </c>
      <c r="J232" s="24">
        <v>20</v>
      </c>
      <c r="K232" s="23">
        <f t="shared" si="28"/>
        <v>3000</v>
      </c>
      <c r="L232" s="23">
        <v>9</v>
      </c>
      <c r="M232" s="23">
        <f t="shared" si="29"/>
        <v>27000</v>
      </c>
      <c r="N232" s="24">
        <v>180</v>
      </c>
      <c r="O232" s="25">
        <f t="shared" si="30"/>
        <v>10800</v>
      </c>
      <c r="P232" s="24">
        <v>9</v>
      </c>
      <c r="Q232" s="25">
        <f t="shared" si="31"/>
        <v>5850</v>
      </c>
      <c r="R232" s="24">
        <v>90</v>
      </c>
      <c r="S232" s="23">
        <f t="shared" si="32"/>
        <v>15300</v>
      </c>
    </row>
    <row r="233" spans="1:19" ht="18.75" hidden="1" x14ac:dyDescent="0.25">
      <c r="A233" s="24">
        <f t="shared" si="33"/>
        <v>36</v>
      </c>
      <c r="B233" s="24" t="s">
        <v>214</v>
      </c>
      <c r="C233" s="24">
        <v>161</v>
      </c>
      <c r="D233" s="24">
        <v>85</v>
      </c>
      <c r="E233" s="24">
        <v>76</v>
      </c>
      <c r="F233" s="23">
        <v>10</v>
      </c>
      <c r="G233" s="23">
        <f t="shared" si="26"/>
        <v>3000</v>
      </c>
      <c r="H233" s="23">
        <v>15</v>
      </c>
      <c r="I233" s="23">
        <f t="shared" si="27"/>
        <v>750</v>
      </c>
      <c r="J233" s="23">
        <v>10</v>
      </c>
      <c r="K233" s="23">
        <f t="shared" si="28"/>
        <v>1500</v>
      </c>
      <c r="L233" s="23">
        <v>5</v>
      </c>
      <c r="M233" s="23">
        <f t="shared" si="29"/>
        <v>15000</v>
      </c>
      <c r="N233" s="24">
        <v>130</v>
      </c>
      <c r="O233" s="25">
        <f t="shared" si="30"/>
        <v>7800</v>
      </c>
      <c r="P233" s="24">
        <v>5</v>
      </c>
      <c r="Q233" s="25">
        <f t="shared" si="31"/>
        <v>3250</v>
      </c>
      <c r="R233" s="24">
        <v>50</v>
      </c>
      <c r="S233" s="23">
        <f t="shared" si="32"/>
        <v>8500</v>
      </c>
    </row>
    <row r="234" spans="1:19" ht="18.75" hidden="1" x14ac:dyDescent="0.25">
      <c r="A234" s="24">
        <f t="shared" si="33"/>
        <v>37</v>
      </c>
      <c r="B234" s="24" t="s">
        <v>215</v>
      </c>
      <c r="C234" s="24">
        <v>279</v>
      </c>
      <c r="D234" s="24">
        <v>143</v>
      </c>
      <c r="E234" s="24">
        <v>136</v>
      </c>
      <c r="F234" s="24">
        <v>15</v>
      </c>
      <c r="G234" s="23">
        <f t="shared" si="26"/>
        <v>4500</v>
      </c>
      <c r="H234" s="23">
        <v>20</v>
      </c>
      <c r="I234" s="23">
        <f t="shared" si="27"/>
        <v>1000</v>
      </c>
      <c r="J234" s="24">
        <v>15</v>
      </c>
      <c r="K234" s="23">
        <f t="shared" si="28"/>
        <v>2250</v>
      </c>
      <c r="L234" s="23">
        <v>7</v>
      </c>
      <c r="M234" s="23">
        <f t="shared" si="29"/>
        <v>21000</v>
      </c>
      <c r="N234" s="24">
        <v>150</v>
      </c>
      <c r="O234" s="25">
        <f t="shared" si="30"/>
        <v>9000</v>
      </c>
      <c r="P234" s="24">
        <v>7</v>
      </c>
      <c r="Q234" s="25">
        <f t="shared" si="31"/>
        <v>4550</v>
      </c>
      <c r="R234" s="24">
        <v>70</v>
      </c>
      <c r="S234" s="23">
        <f t="shared" si="32"/>
        <v>11900</v>
      </c>
    </row>
    <row r="235" spans="1:19" ht="18.75" hidden="1" x14ac:dyDescent="0.25">
      <c r="A235" s="24"/>
      <c r="B235" s="31" t="s">
        <v>216</v>
      </c>
      <c r="C235" s="107"/>
      <c r="D235" s="107"/>
      <c r="E235" s="107"/>
      <c r="F235" s="23">
        <f>SUM(F236:F247)</f>
        <v>215</v>
      </c>
      <c r="G235" s="23">
        <f t="shared" si="26"/>
        <v>64500</v>
      </c>
      <c r="H235" s="23">
        <f>SUM(H236:H247)</f>
        <v>275</v>
      </c>
      <c r="I235" s="23">
        <f t="shared" si="27"/>
        <v>13750</v>
      </c>
      <c r="J235" s="24">
        <f>SUM(J236:J247)</f>
        <v>215</v>
      </c>
      <c r="K235" s="23">
        <f t="shared" si="28"/>
        <v>32250</v>
      </c>
      <c r="L235" s="23">
        <f>SUM(L236:L247)</f>
        <v>98</v>
      </c>
      <c r="M235" s="23">
        <f t="shared" si="29"/>
        <v>294000</v>
      </c>
      <c r="N235" s="24">
        <f>SUM(N236:N247)</f>
        <v>2040</v>
      </c>
      <c r="O235" s="25">
        <f t="shared" si="30"/>
        <v>122400</v>
      </c>
      <c r="P235" s="24">
        <f>SUM(P236:P247)</f>
        <v>98</v>
      </c>
      <c r="Q235" s="25">
        <f t="shared" si="31"/>
        <v>63700</v>
      </c>
      <c r="R235" s="24">
        <f>SUM(R236:R247)</f>
        <v>980</v>
      </c>
      <c r="S235" s="23">
        <f t="shared" si="32"/>
        <v>166600</v>
      </c>
    </row>
    <row r="236" spans="1:19" ht="18.75" hidden="1" x14ac:dyDescent="0.25">
      <c r="A236" s="24">
        <f>A234+1</f>
        <v>38</v>
      </c>
      <c r="B236" s="24" t="s">
        <v>217</v>
      </c>
      <c r="C236" s="24">
        <v>198</v>
      </c>
      <c r="D236" s="24">
        <v>138</v>
      </c>
      <c r="E236" s="24">
        <v>60</v>
      </c>
      <c r="F236" s="23">
        <v>10</v>
      </c>
      <c r="G236" s="23">
        <f t="shared" si="26"/>
        <v>3000</v>
      </c>
      <c r="H236" s="23">
        <v>15</v>
      </c>
      <c r="I236" s="23">
        <f t="shared" si="27"/>
        <v>750</v>
      </c>
      <c r="J236" s="23">
        <v>10</v>
      </c>
      <c r="K236" s="23">
        <f t="shared" si="28"/>
        <v>1500</v>
      </c>
      <c r="L236" s="23">
        <v>5</v>
      </c>
      <c r="M236" s="23">
        <f t="shared" si="29"/>
        <v>15000</v>
      </c>
      <c r="N236" s="24">
        <v>130</v>
      </c>
      <c r="O236" s="25">
        <f t="shared" si="30"/>
        <v>7800</v>
      </c>
      <c r="P236" s="24">
        <v>5</v>
      </c>
      <c r="Q236" s="25">
        <f t="shared" si="31"/>
        <v>3250</v>
      </c>
      <c r="R236" s="24">
        <v>50</v>
      </c>
      <c r="S236" s="23">
        <f t="shared" si="32"/>
        <v>8500</v>
      </c>
    </row>
    <row r="237" spans="1:19" ht="18.75" hidden="1" x14ac:dyDescent="0.25">
      <c r="A237" s="24">
        <f t="shared" si="33"/>
        <v>39</v>
      </c>
      <c r="B237" s="24" t="s">
        <v>218</v>
      </c>
      <c r="C237" s="24">
        <v>506</v>
      </c>
      <c r="D237" s="24">
        <v>264</v>
      </c>
      <c r="E237" s="24">
        <v>242</v>
      </c>
      <c r="F237" s="24">
        <v>20</v>
      </c>
      <c r="G237" s="23">
        <f t="shared" si="26"/>
        <v>6000</v>
      </c>
      <c r="H237" s="23">
        <v>25</v>
      </c>
      <c r="I237" s="23">
        <f t="shared" si="27"/>
        <v>1250</v>
      </c>
      <c r="J237" s="24">
        <v>20</v>
      </c>
      <c r="K237" s="23">
        <f t="shared" si="28"/>
        <v>3000</v>
      </c>
      <c r="L237" s="23">
        <v>9</v>
      </c>
      <c r="M237" s="23">
        <f t="shared" si="29"/>
        <v>27000</v>
      </c>
      <c r="N237" s="24">
        <v>180</v>
      </c>
      <c r="O237" s="25">
        <f t="shared" si="30"/>
        <v>10800</v>
      </c>
      <c r="P237" s="24">
        <v>9</v>
      </c>
      <c r="Q237" s="25">
        <f t="shared" si="31"/>
        <v>5850</v>
      </c>
      <c r="R237" s="24">
        <v>90</v>
      </c>
      <c r="S237" s="23">
        <f t="shared" si="32"/>
        <v>15300</v>
      </c>
    </row>
    <row r="238" spans="1:19" ht="18.75" hidden="1" x14ac:dyDescent="0.25">
      <c r="A238" s="24">
        <f t="shared" si="33"/>
        <v>40</v>
      </c>
      <c r="B238" s="24" t="s">
        <v>219</v>
      </c>
      <c r="C238" s="24">
        <v>521</v>
      </c>
      <c r="D238" s="24">
        <v>287</v>
      </c>
      <c r="E238" s="24">
        <v>234</v>
      </c>
      <c r="F238" s="24">
        <v>20</v>
      </c>
      <c r="G238" s="23">
        <f t="shared" si="26"/>
        <v>6000</v>
      </c>
      <c r="H238" s="23">
        <v>25</v>
      </c>
      <c r="I238" s="23">
        <f t="shared" si="27"/>
        <v>1250</v>
      </c>
      <c r="J238" s="24">
        <v>20</v>
      </c>
      <c r="K238" s="23">
        <f t="shared" si="28"/>
        <v>3000</v>
      </c>
      <c r="L238" s="23">
        <v>9</v>
      </c>
      <c r="M238" s="23">
        <f t="shared" si="29"/>
        <v>27000</v>
      </c>
      <c r="N238" s="24">
        <v>180</v>
      </c>
      <c r="O238" s="25">
        <f t="shared" si="30"/>
        <v>10800</v>
      </c>
      <c r="P238" s="24">
        <v>9</v>
      </c>
      <c r="Q238" s="25">
        <f t="shared" si="31"/>
        <v>5850</v>
      </c>
      <c r="R238" s="24">
        <v>90</v>
      </c>
      <c r="S238" s="23">
        <f t="shared" si="32"/>
        <v>15300</v>
      </c>
    </row>
    <row r="239" spans="1:19" ht="18.75" hidden="1" x14ac:dyDescent="0.25">
      <c r="A239" s="24">
        <f t="shared" si="33"/>
        <v>41</v>
      </c>
      <c r="B239" s="24" t="s">
        <v>220</v>
      </c>
      <c r="C239" s="24">
        <v>326</v>
      </c>
      <c r="D239" s="24">
        <v>176</v>
      </c>
      <c r="E239" s="24">
        <v>150</v>
      </c>
      <c r="F239" s="24">
        <v>15</v>
      </c>
      <c r="G239" s="23">
        <f t="shared" si="26"/>
        <v>4500</v>
      </c>
      <c r="H239" s="23">
        <v>20</v>
      </c>
      <c r="I239" s="23">
        <f t="shared" si="27"/>
        <v>1000</v>
      </c>
      <c r="J239" s="24">
        <v>15</v>
      </c>
      <c r="K239" s="23">
        <f t="shared" si="28"/>
        <v>2250</v>
      </c>
      <c r="L239" s="23">
        <v>7</v>
      </c>
      <c r="M239" s="23">
        <f t="shared" si="29"/>
        <v>21000</v>
      </c>
      <c r="N239" s="24">
        <v>150</v>
      </c>
      <c r="O239" s="25">
        <f t="shared" si="30"/>
        <v>9000</v>
      </c>
      <c r="P239" s="24">
        <v>7</v>
      </c>
      <c r="Q239" s="25">
        <f t="shared" si="31"/>
        <v>4550</v>
      </c>
      <c r="R239" s="24">
        <v>70</v>
      </c>
      <c r="S239" s="23">
        <f t="shared" si="32"/>
        <v>11900</v>
      </c>
    </row>
    <row r="240" spans="1:19" ht="18.75" hidden="1" x14ac:dyDescent="0.25">
      <c r="A240" s="24">
        <f t="shared" si="33"/>
        <v>42</v>
      </c>
      <c r="B240" s="24" t="s">
        <v>221</v>
      </c>
      <c r="C240" s="24">
        <v>1396</v>
      </c>
      <c r="D240" s="24">
        <v>705</v>
      </c>
      <c r="E240" s="24">
        <v>691</v>
      </c>
      <c r="F240" s="24">
        <v>30</v>
      </c>
      <c r="G240" s="23">
        <f t="shared" si="26"/>
        <v>9000</v>
      </c>
      <c r="H240" s="23">
        <v>35</v>
      </c>
      <c r="I240" s="23">
        <f t="shared" si="27"/>
        <v>1750</v>
      </c>
      <c r="J240" s="24">
        <v>30</v>
      </c>
      <c r="K240" s="23">
        <f t="shared" si="28"/>
        <v>4500</v>
      </c>
      <c r="L240" s="23">
        <v>13</v>
      </c>
      <c r="M240" s="23">
        <f t="shared" si="29"/>
        <v>39000</v>
      </c>
      <c r="N240" s="24">
        <v>240</v>
      </c>
      <c r="O240" s="25">
        <f t="shared" si="30"/>
        <v>14400</v>
      </c>
      <c r="P240" s="24">
        <v>13</v>
      </c>
      <c r="Q240" s="25">
        <f t="shared" si="31"/>
        <v>8450</v>
      </c>
      <c r="R240" s="24">
        <v>130</v>
      </c>
      <c r="S240" s="23">
        <f t="shared" si="32"/>
        <v>22100</v>
      </c>
    </row>
    <row r="241" spans="1:19" ht="18.75" hidden="1" x14ac:dyDescent="0.25">
      <c r="A241" s="24">
        <f t="shared" si="33"/>
        <v>43</v>
      </c>
      <c r="B241" s="24" t="s">
        <v>222</v>
      </c>
      <c r="C241" s="24">
        <v>248</v>
      </c>
      <c r="D241" s="24">
        <v>147</v>
      </c>
      <c r="E241" s="24">
        <v>101</v>
      </c>
      <c r="F241" s="23">
        <v>10</v>
      </c>
      <c r="G241" s="23">
        <f t="shared" si="26"/>
        <v>3000</v>
      </c>
      <c r="H241" s="23">
        <v>15</v>
      </c>
      <c r="I241" s="23">
        <f t="shared" si="27"/>
        <v>750</v>
      </c>
      <c r="J241" s="23">
        <v>10</v>
      </c>
      <c r="K241" s="23">
        <f t="shared" si="28"/>
        <v>1500</v>
      </c>
      <c r="L241" s="23">
        <v>5</v>
      </c>
      <c r="M241" s="23">
        <f t="shared" si="29"/>
        <v>15000</v>
      </c>
      <c r="N241" s="24">
        <v>130</v>
      </c>
      <c r="O241" s="25">
        <f t="shared" si="30"/>
        <v>7800</v>
      </c>
      <c r="P241" s="24">
        <v>5</v>
      </c>
      <c r="Q241" s="25">
        <f t="shared" si="31"/>
        <v>3250</v>
      </c>
      <c r="R241" s="24">
        <v>50</v>
      </c>
      <c r="S241" s="23">
        <f t="shared" si="32"/>
        <v>8500</v>
      </c>
    </row>
    <row r="242" spans="1:19" ht="18.75" hidden="1" x14ac:dyDescent="0.25">
      <c r="A242" s="24">
        <f t="shared" si="33"/>
        <v>44</v>
      </c>
      <c r="B242" s="24" t="s">
        <v>223</v>
      </c>
      <c r="C242" s="24">
        <v>361</v>
      </c>
      <c r="D242" s="24">
        <v>203</v>
      </c>
      <c r="E242" s="24">
        <v>158</v>
      </c>
      <c r="F242" s="24">
        <v>15</v>
      </c>
      <c r="G242" s="23">
        <f t="shared" si="26"/>
        <v>4500</v>
      </c>
      <c r="H242" s="23">
        <v>20</v>
      </c>
      <c r="I242" s="23">
        <f t="shared" si="27"/>
        <v>1000</v>
      </c>
      <c r="J242" s="24">
        <v>15</v>
      </c>
      <c r="K242" s="23">
        <f t="shared" si="28"/>
        <v>2250</v>
      </c>
      <c r="L242" s="23">
        <v>7</v>
      </c>
      <c r="M242" s="23">
        <f t="shared" si="29"/>
        <v>21000</v>
      </c>
      <c r="N242" s="24">
        <v>150</v>
      </c>
      <c r="O242" s="25">
        <f t="shared" si="30"/>
        <v>9000</v>
      </c>
      <c r="P242" s="24">
        <v>7</v>
      </c>
      <c r="Q242" s="25">
        <f t="shared" si="31"/>
        <v>4550</v>
      </c>
      <c r="R242" s="24">
        <v>70</v>
      </c>
      <c r="S242" s="23">
        <f t="shared" si="32"/>
        <v>11900</v>
      </c>
    </row>
    <row r="243" spans="1:19" ht="18.75" hidden="1" x14ac:dyDescent="0.25">
      <c r="A243" s="24">
        <f t="shared" si="33"/>
        <v>45</v>
      </c>
      <c r="B243" s="24" t="s">
        <v>224</v>
      </c>
      <c r="C243" s="24">
        <v>180</v>
      </c>
      <c r="D243" s="24">
        <v>95</v>
      </c>
      <c r="E243" s="24">
        <v>85</v>
      </c>
      <c r="F243" s="23">
        <v>10</v>
      </c>
      <c r="G243" s="23">
        <f t="shared" si="26"/>
        <v>3000</v>
      </c>
      <c r="H243" s="23">
        <v>15</v>
      </c>
      <c r="I243" s="23">
        <f t="shared" si="27"/>
        <v>750</v>
      </c>
      <c r="J243" s="23">
        <v>10</v>
      </c>
      <c r="K243" s="23">
        <f t="shared" si="28"/>
        <v>1500</v>
      </c>
      <c r="L243" s="23">
        <v>5</v>
      </c>
      <c r="M243" s="23">
        <f t="shared" si="29"/>
        <v>15000</v>
      </c>
      <c r="N243" s="24">
        <v>130</v>
      </c>
      <c r="O243" s="25">
        <f t="shared" si="30"/>
        <v>7800</v>
      </c>
      <c r="P243" s="24">
        <v>5</v>
      </c>
      <c r="Q243" s="25">
        <f t="shared" si="31"/>
        <v>3250</v>
      </c>
      <c r="R243" s="24">
        <v>50</v>
      </c>
      <c r="S243" s="23">
        <f t="shared" si="32"/>
        <v>8500</v>
      </c>
    </row>
    <row r="244" spans="1:19" ht="18.75" hidden="1" x14ac:dyDescent="0.25">
      <c r="A244" s="24">
        <f t="shared" si="33"/>
        <v>46</v>
      </c>
      <c r="B244" s="24" t="s">
        <v>225</v>
      </c>
      <c r="C244" s="24">
        <v>470</v>
      </c>
      <c r="D244" s="24">
        <v>237</v>
      </c>
      <c r="E244" s="24">
        <v>233</v>
      </c>
      <c r="F244" s="24">
        <v>15</v>
      </c>
      <c r="G244" s="23">
        <f t="shared" si="26"/>
        <v>4500</v>
      </c>
      <c r="H244" s="23">
        <v>20</v>
      </c>
      <c r="I244" s="23">
        <f t="shared" si="27"/>
        <v>1000</v>
      </c>
      <c r="J244" s="24">
        <v>15</v>
      </c>
      <c r="K244" s="23">
        <f t="shared" si="28"/>
        <v>2250</v>
      </c>
      <c r="L244" s="23">
        <v>7</v>
      </c>
      <c r="M244" s="23">
        <f t="shared" si="29"/>
        <v>21000</v>
      </c>
      <c r="N244" s="24">
        <v>150</v>
      </c>
      <c r="O244" s="25">
        <f t="shared" si="30"/>
        <v>9000</v>
      </c>
      <c r="P244" s="24">
        <v>7</v>
      </c>
      <c r="Q244" s="25">
        <f t="shared" si="31"/>
        <v>4550</v>
      </c>
      <c r="R244" s="24">
        <v>70</v>
      </c>
      <c r="S244" s="23">
        <f t="shared" si="32"/>
        <v>11900</v>
      </c>
    </row>
    <row r="245" spans="1:19" ht="18.75" hidden="1" x14ac:dyDescent="0.25">
      <c r="A245" s="24">
        <f t="shared" si="33"/>
        <v>47</v>
      </c>
      <c r="B245" s="24" t="s">
        <v>226</v>
      </c>
      <c r="C245" s="24">
        <v>267</v>
      </c>
      <c r="D245" s="24">
        <v>148</v>
      </c>
      <c r="E245" s="24">
        <v>119</v>
      </c>
      <c r="F245" s="24">
        <v>15</v>
      </c>
      <c r="G245" s="23">
        <f t="shared" si="26"/>
        <v>4500</v>
      </c>
      <c r="H245" s="23">
        <v>20</v>
      </c>
      <c r="I245" s="23">
        <f t="shared" si="27"/>
        <v>1000</v>
      </c>
      <c r="J245" s="24">
        <v>15</v>
      </c>
      <c r="K245" s="23">
        <f t="shared" si="28"/>
        <v>2250</v>
      </c>
      <c r="L245" s="23">
        <v>7</v>
      </c>
      <c r="M245" s="23">
        <f t="shared" si="29"/>
        <v>21000</v>
      </c>
      <c r="N245" s="24">
        <v>150</v>
      </c>
      <c r="O245" s="25">
        <f t="shared" si="30"/>
        <v>9000</v>
      </c>
      <c r="P245" s="24">
        <v>7</v>
      </c>
      <c r="Q245" s="25">
        <f t="shared" si="31"/>
        <v>4550</v>
      </c>
      <c r="R245" s="24">
        <v>70</v>
      </c>
      <c r="S245" s="23">
        <f t="shared" si="32"/>
        <v>11900</v>
      </c>
    </row>
    <row r="246" spans="1:19" ht="18.75" hidden="1" x14ac:dyDescent="0.25">
      <c r="A246" s="24">
        <f t="shared" si="33"/>
        <v>48</v>
      </c>
      <c r="B246" s="24" t="s">
        <v>227</v>
      </c>
      <c r="C246" s="24">
        <v>714</v>
      </c>
      <c r="D246" s="24">
        <v>417</v>
      </c>
      <c r="E246" s="24">
        <v>297</v>
      </c>
      <c r="F246" s="24">
        <v>20</v>
      </c>
      <c r="G246" s="23">
        <f t="shared" si="26"/>
        <v>6000</v>
      </c>
      <c r="H246" s="23">
        <v>25</v>
      </c>
      <c r="I246" s="23">
        <f t="shared" si="27"/>
        <v>1250</v>
      </c>
      <c r="J246" s="24">
        <v>20</v>
      </c>
      <c r="K246" s="23">
        <f t="shared" si="28"/>
        <v>3000</v>
      </c>
      <c r="L246" s="23">
        <v>9</v>
      </c>
      <c r="M246" s="23">
        <f t="shared" si="29"/>
        <v>27000</v>
      </c>
      <c r="N246" s="24">
        <v>180</v>
      </c>
      <c r="O246" s="25">
        <f t="shared" si="30"/>
        <v>10800</v>
      </c>
      <c r="P246" s="24">
        <v>9</v>
      </c>
      <c r="Q246" s="25">
        <f t="shared" si="31"/>
        <v>5850</v>
      </c>
      <c r="R246" s="24">
        <v>90</v>
      </c>
      <c r="S246" s="23">
        <f t="shared" si="32"/>
        <v>15300</v>
      </c>
    </row>
    <row r="247" spans="1:19" ht="18.75" hidden="1" x14ac:dyDescent="0.25">
      <c r="A247" s="24">
        <f t="shared" si="33"/>
        <v>49</v>
      </c>
      <c r="B247" s="24" t="s">
        <v>49</v>
      </c>
      <c r="C247" s="24">
        <v>2551</v>
      </c>
      <c r="D247" s="24">
        <v>1229</v>
      </c>
      <c r="E247" s="24">
        <v>1322</v>
      </c>
      <c r="F247" s="24">
        <v>35</v>
      </c>
      <c r="G247" s="23">
        <f t="shared" si="26"/>
        <v>10500</v>
      </c>
      <c r="H247" s="23">
        <v>40</v>
      </c>
      <c r="I247" s="23">
        <f t="shared" si="27"/>
        <v>2000</v>
      </c>
      <c r="J247" s="24">
        <v>35</v>
      </c>
      <c r="K247" s="23">
        <f t="shared" si="28"/>
        <v>5250</v>
      </c>
      <c r="L247" s="23">
        <v>15</v>
      </c>
      <c r="M247" s="23">
        <f t="shared" si="29"/>
        <v>45000</v>
      </c>
      <c r="N247" s="24">
        <v>270</v>
      </c>
      <c r="O247" s="25">
        <f t="shared" si="30"/>
        <v>16200</v>
      </c>
      <c r="P247" s="24">
        <v>15</v>
      </c>
      <c r="Q247" s="25">
        <f t="shared" si="31"/>
        <v>9750</v>
      </c>
      <c r="R247" s="24">
        <v>150</v>
      </c>
      <c r="S247" s="23">
        <f t="shared" si="32"/>
        <v>25500</v>
      </c>
    </row>
    <row r="248" spans="1:19" ht="18.75" hidden="1" x14ac:dyDescent="0.25">
      <c r="A248" s="24"/>
      <c r="B248" s="31" t="s">
        <v>228</v>
      </c>
      <c r="C248" s="107"/>
      <c r="D248" s="107"/>
      <c r="E248" s="107"/>
      <c r="F248" s="23">
        <f>SUM(F249:F257)</f>
        <v>115</v>
      </c>
      <c r="G248" s="23"/>
      <c r="H248" s="23">
        <f>SUM(H249:H257)</f>
        <v>160</v>
      </c>
      <c r="I248" s="23"/>
      <c r="J248" s="24">
        <f>SUM(J249:J257)</f>
        <v>115</v>
      </c>
      <c r="K248" s="23"/>
      <c r="L248" s="23">
        <f>SUM(L249:L257)</f>
        <v>55</v>
      </c>
      <c r="M248" s="23"/>
      <c r="N248" s="24">
        <f>SUM(N249:N257)</f>
        <v>1270</v>
      </c>
      <c r="O248" s="25"/>
      <c r="P248" s="24">
        <f>SUM(P249:P257)</f>
        <v>55</v>
      </c>
      <c r="Q248" s="25"/>
      <c r="R248" s="24">
        <f>SUM(R249:R257)</f>
        <v>550</v>
      </c>
      <c r="S248" s="23"/>
    </row>
    <row r="249" spans="1:19" ht="18.75" hidden="1" x14ac:dyDescent="0.25">
      <c r="A249" s="24">
        <f>A247+1</f>
        <v>50</v>
      </c>
      <c r="B249" s="24" t="s">
        <v>229</v>
      </c>
      <c r="C249" s="24">
        <v>117</v>
      </c>
      <c r="D249" s="24">
        <v>56</v>
      </c>
      <c r="E249" s="24">
        <v>61</v>
      </c>
      <c r="F249" s="23">
        <v>10</v>
      </c>
      <c r="G249" s="23">
        <f t="shared" si="26"/>
        <v>3000</v>
      </c>
      <c r="H249" s="23">
        <v>15</v>
      </c>
      <c r="I249" s="23">
        <f t="shared" si="27"/>
        <v>750</v>
      </c>
      <c r="J249" s="23">
        <v>10</v>
      </c>
      <c r="K249" s="23">
        <f t="shared" si="28"/>
        <v>1500</v>
      </c>
      <c r="L249" s="23">
        <v>5</v>
      </c>
      <c r="M249" s="23">
        <f t="shared" si="29"/>
        <v>15000</v>
      </c>
      <c r="N249" s="24">
        <v>130</v>
      </c>
      <c r="O249" s="25">
        <f t="shared" si="30"/>
        <v>7800</v>
      </c>
      <c r="P249" s="24">
        <v>5</v>
      </c>
      <c r="Q249" s="25">
        <f t="shared" si="31"/>
        <v>3250</v>
      </c>
      <c r="R249" s="24">
        <v>50</v>
      </c>
      <c r="S249" s="23">
        <f t="shared" si="32"/>
        <v>8500</v>
      </c>
    </row>
    <row r="250" spans="1:19" ht="18.75" hidden="1" x14ac:dyDescent="0.25">
      <c r="A250" s="24">
        <f t="shared" si="33"/>
        <v>51</v>
      </c>
      <c r="B250" s="24" t="s">
        <v>230</v>
      </c>
      <c r="C250" s="24">
        <v>245</v>
      </c>
      <c r="D250" s="24">
        <v>126</v>
      </c>
      <c r="E250" s="24">
        <v>119</v>
      </c>
      <c r="F250" s="23">
        <v>10</v>
      </c>
      <c r="G250" s="23">
        <f t="shared" si="26"/>
        <v>3000</v>
      </c>
      <c r="H250" s="23">
        <v>15</v>
      </c>
      <c r="I250" s="23">
        <f t="shared" si="27"/>
        <v>750</v>
      </c>
      <c r="J250" s="23">
        <v>10</v>
      </c>
      <c r="K250" s="23">
        <f t="shared" si="28"/>
        <v>1500</v>
      </c>
      <c r="L250" s="23">
        <v>5</v>
      </c>
      <c r="M250" s="23">
        <f t="shared" si="29"/>
        <v>15000</v>
      </c>
      <c r="N250" s="24">
        <v>130</v>
      </c>
      <c r="O250" s="25">
        <f t="shared" si="30"/>
        <v>7800</v>
      </c>
      <c r="P250" s="24">
        <v>5</v>
      </c>
      <c r="Q250" s="25">
        <f t="shared" si="31"/>
        <v>3250</v>
      </c>
      <c r="R250" s="24">
        <v>50</v>
      </c>
      <c r="S250" s="23">
        <f t="shared" si="32"/>
        <v>8500</v>
      </c>
    </row>
    <row r="251" spans="1:19" ht="18.75" hidden="1" x14ac:dyDescent="0.25">
      <c r="A251" s="24">
        <f t="shared" si="33"/>
        <v>52</v>
      </c>
      <c r="B251" s="24" t="s">
        <v>231</v>
      </c>
      <c r="C251" s="24">
        <v>130</v>
      </c>
      <c r="D251" s="24">
        <v>117</v>
      </c>
      <c r="E251" s="24">
        <v>113</v>
      </c>
      <c r="F251" s="23">
        <v>10</v>
      </c>
      <c r="G251" s="23">
        <f t="shared" si="26"/>
        <v>3000</v>
      </c>
      <c r="H251" s="23">
        <v>15</v>
      </c>
      <c r="I251" s="23">
        <f t="shared" si="27"/>
        <v>750</v>
      </c>
      <c r="J251" s="23">
        <v>10</v>
      </c>
      <c r="K251" s="23">
        <f t="shared" si="28"/>
        <v>1500</v>
      </c>
      <c r="L251" s="23">
        <v>5</v>
      </c>
      <c r="M251" s="23">
        <f t="shared" si="29"/>
        <v>15000</v>
      </c>
      <c r="N251" s="24">
        <v>130</v>
      </c>
      <c r="O251" s="25">
        <f t="shared" si="30"/>
        <v>7800</v>
      </c>
      <c r="P251" s="24">
        <v>5</v>
      </c>
      <c r="Q251" s="25">
        <f t="shared" si="31"/>
        <v>3250</v>
      </c>
      <c r="R251" s="24">
        <v>50</v>
      </c>
      <c r="S251" s="23">
        <f t="shared" si="32"/>
        <v>8500</v>
      </c>
    </row>
    <row r="252" spans="1:19" ht="18.75" hidden="1" x14ac:dyDescent="0.25">
      <c r="A252" s="24">
        <f t="shared" si="33"/>
        <v>53</v>
      </c>
      <c r="B252" s="24" t="s">
        <v>232</v>
      </c>
      <c r="C252" s="24">
        <v>201</v>
      </c>
      <c r="D252" s="24">
        <v>98</v>
      </c>
      <c r="E252" s="24">
        <v>103</v>
      </c>
      <c r="F252" s="23">
        <v>10</v>
      </c>
      <c r="G252" s="23">
        <f t="shared" si="26"/>
        <v>3000</v>
      </c>
      <c r="H252" s="23">
        <v>15</v>
      </c>
      <c r="I252" s="23">
        <f t="shared" si="27"/>
        <v>750</v>
      </c>
      <c r="J252" s="23">
        <v>10</v>
      </c>
      <c r="K252" s="23">
        <f t="shared" si="28"/>
        <v>1500</v>
      </c>
      <c r="L252" s="23">
        <v>5</v>
      </c>
      <c r="M252" s="23">
        <f t="shared" si="29"/>
        <v>15000</v>
      </c>
      <c r="N252" s="24">
        <v>130</v>
      </c>
      <c r="O252" s="25">
        <f t="shared" si="30"/>
        <v>7800</v>
      </c>
      <c r="P252" s="24">
        <v>5</v>
      </c>
      <c r="Q252" s="25">
        <f t="shared" si="31"/>
        <v>3250</v>
      </c>
      <c r="R252" s="24">
        <v>50</v>
      </c>
      <c r="S252" s="23">
        <f t="shared" si="32"/>
        <v>8500</v>
      </c>
    </row>
    <row r="253" spans="1:19" ht="18.75" hidden="1" x14ac:dyDescent="0.25">
      <c r="A253" s="24">
        <f t="shared" si="33"/>
        <v>54</v>
      </c>
      <c r="B253" s="24" t="s">
        <v>233</v>
      </c>
      <c r="C253" s="24">
        <v>340</v>
      </c>
      <c r="D253" s="24">
        <v>172</v>
      </c>
      <c r="E253" s="24">
        <v>168</v>
      </c>
      <c r="F253" s="24">
        <v>15</v>
      </c>
      <c r="G253" s="23">
        <f t="shared" si="26"/>
        <v>4500</v>
      </c>
      <c r="H253" s="23">
        <v>20</v>
      </c>
      <c r="I253" s="23">
        <f t="shared" si="27"/>
        <v>1000</v>
      </c>
      <c r="J253" s="24">
        <v>15</v>
      </c>
      <c r="K253" s="23">
        <f t="shared" si="28"/>
        <v>2250</v>
      </c>
      <c r="L253" s="23">
        <v>7</v>
      </c>
      <c r="M253" s="23">
        <f t="shared" si="29"/>
        <v>21000</v>
      </c>
      <c r="N253" s="24">
        <v>150</v>
      </c>
      <c r="O253" s="25">
        <f t="shared" si="30"/>
        <v>9000</v>
      </c>
      <c r="P253" s="24">
        <v>7</v>
      </c>
      <c r="Q253" s="25">
        <f t="shared" si="31"/>
        <v>4550</v>
      </c>
      <c r="R253" s="24">
        <v>70</v>
      </c>
      <c r="S253" s="23">
        <f t="shared" si="32"/>
        <v>11900</v>
      </c>
    </row>
    <row r="254" spans="1:19" ht="18.75" hidden="1" x14ac:dyDescent="0.25">
      <c r="A254" s="24">
        <f t="shared" si="33"/>
        <v>55</v>
      </c>
      <c r="B254" s="24" t="s">
        <v>234</v>
      </c>
      <c r="C254" s="24">
        <v>464</v>
      </c>
      <c r="D254" s="24">
        <v>231</v>
      </c>
      <c r="E254" s="24">
        <v>233</v>
      </c>
      <c r="F254" s="24">
        <v>15</v>
      </c>
      <c r="G254" s="23">
        <f t="shared" si="26"/>
        <v>4500</v>
      </c>
      <c r="H254" s="23">
        <v>20</v>
      </c>
      <c r="I254" s="23">
        <f t="shared" si="27"/>
        <v>1000</v>
      </c>
      <c r="J254" s="24">
        <v>15</v>
      </c>
      <c r="K254" s="23">
        <f t="shared" si="28"/>
        <v>2250</v>
      </c>
      <c r="L254" s="23">
        <v>7</v>
      </c>
      <c r="M254" s="23">
        <f t="shared" si="29"/>
        <v>21000</v>
      </c>
      <c r="N254" s="24">
        <v>150</v>
      </c>
      <c r="O254" s="25">
        <f t="shared" si="30"/>
        <v>9000</v>
      </c>
      <c r="P254" s="24">
        <v>7</v>
      </c>
      <c r="Q254" s="25">
        <f t="shared" si="31"/>
        <v>4550</v>
      </c>
      <c r="R254" s="24">
        <v>70</v>
      </c>
      <c r="S254" s="23">
        <f t="shared" si="32"/>
        <v>11900</v>
      </c>
    </row>
    <row r="255" spans="1:19" ht="18.75" hidden="1" x14ac:dyDescent="0.25">
      <c r="A255" s="24">
        <f t="shared" si="33"/>
        <v>56</v>
      </c>
      <c r="B255" s="24" t="s">
        <v>235</v>
      </c>
      <c r="C255" s="24">
        <v>276</v>
      </c>
      <c r="D255" s="24">
        <v>139</v>
      </c>
      <c r="E255" s="24">
        <v>137</v>
      </c>
      <c r="F255" s="24">
        <v>15</v>
      </c>
      <c r="G255" s="23">
        <f t="shared" si="26"/>
        <v>4500</v>
      </c>
      <c r="H255" s="23">
        <v>20</v>
      </c>
      <c r="I255" s="23">
        <f t="shared" si="27"/>
        <v>1000</v>
      </c>
      <c r="J255" s="24">
        <v>15</v>
      </c>
      <c r="K255" s="23">
        <f t="shared" si="28"/>
        <v>2250</v>
      </c>
      <c r="L255" s="23">
        <v>7</v>
      </c>
      <c r="M255" s="23">
        <f t="shared" si="29"/>
        <v>21000</v>
      </c>
      <c r="N255" s="24">
        <v>150</v>
      </c>
      <c r="O255" s="25">
        <f t="shared" si="30"/>
        <v>9000</v>
      </c>
      <c r="P255" s="24">
        <v>7</v>
      </c>
      <c r="Q255" s="25">
        <f t="shared" si="31"/>
        <v>4550</v>
      </c>
      <c r="R255" s="24">
        <v>70</v>
      </c>
      <c r="S255" s="23">
        <f t="shared" si="32"/>
        <v>11900</v>
      </c>
    </row>
    <row r="256" spans="1:19" ht="18.75" hidden="1" x14ac:dyDescent="0.25">
      <c r="A256" s="24">
        <f t="shared" si="33"/>
        <v>57</v>
      </c>
      <c r="B256" s="24" t="s">
        <v>236</v>
      </c>
      <c r="C256" s="24">
        <v>401</v>
      </c>
      <c r="D256" s="24">
        <v>196</v>
      </c>
      <c r="E256" s="24">
        <v>205</v>
      </c>
      <c r="F256" s="24">
        <v>15</v>
      </c>
      <c r="G256" s="23">
        <f t="shared" si="26"/>
        <v>4500</v>
      </c>
      <c r="H256" s="23">
        <v>20</v>
      </c>
      <c r="I256" s="23">
        <f t="shared" si="27"/>
        <v>1000</v>
      </c>
      <c r="J256" s="24">
        <v>15</v>
      </c>
      <c r="K256" s="23">
        <f t="shared" si="28"/>
        <v>2250</v>
      </c>
      <c r="L256" s="23">
        <v>7</v>
      </c>
      <c r="M256" s="23">
        <f t="shared" si="29"/>
        <v>21000</v>
      </c>
      <c r="N256" s="24">
        <v>150</v>
      </c>
      <c r="O256" s="25">
        <f t="shared" si="30"/>
        <v>9000</v>
      </c>
      <c r="P256" s="24">
        <v>7</v>
      </c>
      <c r="Q256" s="25">
        <f t="shared" si="31"/>
        <v>4550</v>
      </c>
      <c r="R256" s="24">
        <v>70</v>
      </c>
      <c r="S256" s="23">
        <f t="shared" si="32"/>
        <v>11900</v>
      </c>
    </row>
    <row r="257" spans="1:19" ht="18.75" hidden="1" x14ac:dyDescent="0.25">
      <c r="A257" s="24">
        <f t="shared" si="33"/>
        <v>58</v>
      </c>
      <c r="B257" s="24" t="s">
        <v>237</v>
      </c>
      <c r="C257" s="24">
        <v>419</v>
      </c>
      <c r="D257" s="24">
        <v>218</v>
      </c>
      <c r="E257" s="24">
        <v>201</v>
      </c>
      <c r="F257" s="24">
        <v>15</v>
      </c>
      <c r="G257" s="23">
        <f t="shared" si="26"/>
        <v>4500</v>
      </c>
      <c r="H257" s="23">
        <v>20</v>
      </c>
      <c r="I257" s="23">
        <f t="shared" si="27"/>
        <v>1000</v>
      </c>
      <c r="J257" s="24">
        <v>15</v>
      </c>
      <c r="K257" s="23">
        <f t="shared" si="28"/>
        <v>2250</v>
      </c>
      <c r="L257" s="23">
        <v>7</v>
      </c>
      <c r="M257" s="23">
        <f t="shared" si="29"/>
        <v>21000</v>
      </c>
      <c r="N257" s="24">
        <v>150</v>
      </c>
      <c r="O257" s="25">
        <f t="shared" si="30"/>
        <v>9000</v>
      </c>
      <c r="P257" s="24">
        <v>7</v>
      </c>
      <c r="Q257" s="25">
        <f t="shared" si="31"/>
        <v>4550</v>
      </c>
      <c r="R257" s="24">
        <v>70</v>
      </c>
      <c r="S257" s="23">
        <f t="shared" si="32"/>
        <v>11900</v>
      </c>
    </row>
    <row r="258" spans="1:19" ht="18.75" hidden="1" x14ac:dyDescent="0.25">
      <c r="A258" s="24"/>
      <c r="B258" s="31" t="s">
        <v>238</v>
      </c>
      <c r="C258" s="107"/>
      <c r="D258" s="107"/>
      <c r="E258" s="107"/>
      <c r="F258" s="23">
        <f>SUM(F259:F260)</f>
        <v>80</v>
      </c>
      <c r="G258" s="23"/>
      <c r="H258" s="23">
        <f>SUM(H259:H260)</f>
        <v>95</v>
      </c>
      <c r="I258" s="23"/>
      <c r="J258" s="24">
        <f>SUM(J259:J260)</f>
        <v>80</v>
      </c>
      <c r="K258" s="23"/>
      <c r="L258" s="23">
        <f>SUM(L259:L260)</f>
        <v>40</v>
      </c>
      <c r="M258" s="23"/>
      <c r="N258" s="24">
        <f>SUM(N259:N260)</f>
        <v>620</v>
      </c>
      <c r="O258" s="25"/>
      <c r="P258" s="24">
        <f>SUM(P259:P260)</f>
        <v>35</v>
      </c>
      <c r="Q258" s="25"/>
      <c r="R258" s="24">
        <f>SUM(R259:R260)</f>
        <v>350</v>
      </c>
      <c r="S258" s="23"/>
    </row>
    <row r="259" spans="1:19" ht="18.75" hidden="1" x14ac:dyDescent="0.25">
      <c r="A259" s="24">
        <f>A257+1</f>
        <v>59</v>
      </c>
      <c r="B259" s="24" t="s">
        <v>239</v>
      </c>
      <c r="C259" s="24">
        <v>3069</v>
      </c>
      <c r="D259" s="24">
        <v>1669</v>
      </c>
      <c r="E259" s="24">
        <v>1400</v>
      </c>
      <c r="F259" s="24">
        <v>45</v>
      </c>
      <c r="G259" s="23">
        <f t="shared" si="26"/>
        <v>13500</v>
      </c>
      <c r="H259" s="23">
        <v>55</v>
      </c>
      <c r="I259" s="23">
        <f t="shared" si="27"/>
        <v>2750</v>
      </c>
      <c r="J259" s="24">
        <v>45</v>
      </c>
      <c r="K259" s="23">
        <f t="shared" si="28"/>
        <v>6750</v>
      </c>
      <c r="L259" s="23">
        <v>25</v>
      </c>
      <c r="M259" s="23">
        <f t="shared" si="29"/>
        <v>75000</v>
      </c>
      <c r="N259" s="24">
        <v>350</v>
      </c>
      <c r="O259" s="25">
        <f t="shared" si="30"/>
        <v>21000</v>
      </c>
      <c r="P259" s="24">
        <v>20</v>
      </c>
      <c r="Q259" s="25">
        <f t="shared" si="31"/>
        <v>13000</v>
      </c>
      <c r="R259" s="24">
        <v>200</v>
      </c>
      <c r="S259" s="23">
        <f t="shared" si="32"/>
        <v>34000</v>
      </c>
    </row>
    <row r="260" spans="1:19" ht="18.75" hidden="1" x14ac:dyDescent="0.25">
      <c r="A260" s="24">
        <f t="shared" si="33"/>
        <v>60</v>
      </c>
      <c r="B260" s="24" t="s">
        <v>240</v>
      </c>
      <c r="C260" s="24">
        <v>1799</v>
      </c>
      <c r="D260" s="24">
        <v>843</v>
      </c>
      <c r="E260" s="24">
        <v>956</v>
      </c>
      <c r="F260" s="24">
        <v>35</v>
      </c>
      <c r="G260" s="23">
        <f t="shared" si="26"/>
        <v>10500</v>
      </c>
      <c r="H260" s="23">
        <v>40</v>
      </c>
      <c r="I260" s="23">
        <f t="shared" si="27"/>
        <v>2000</v>
      </c>
      <c r="J260" s="24">
        <v>35</v>
      </c>
      <c r="K260" s="23">
        <f t="shared" si="28"/>
        <v>5250</v>
      </c>
      <c r="L260" s="23">
        <v>15</v>
      </c>
      <c r="M260" s="23">
        <f t="shared" si="29"/>
        <v>45000</v>
      </c>
      <c r="N260" s="24">
        <v>270</v>
      </c>
      <c r="O260" s="25">
        <f t="shared" si="30"/>
        <v>16200</v>
      </c>
      <c r="P260" s="24">
        <v>15</v>
      </c>
      <c r="Q260" s="25">
        <f t="shared" si="31"/>
        <v>9750</v>
      </c>
      <c r="R260" s="24">
        <v>150</v>
      </c>
      <c r="S260" s="23">
        <f t="shared" si="32"/>
        <v>25500</v>
      </c>
    </row>
    <row r="261" spans="1:19" ht="18.75" hidden="1" x14ac:dyDescent="0.25">
      <c r="A261" s="24"/>
      <c r="B261" s="31" t="s">
        <v>241</v>
      </c>
      <c r="C261" s="107"/>
      <c r="D261" s="107"/>
      <c r="E261" s="107"/>
      <c r="F261" s="23">
        <f>SUM(F262:F286)</f>
        <v>480</v>
      </c>
      <c r="G261" s="23"/>
      <c r="H261" s="23">
        <f>SUM(H262:H286)</f>
        <v>605</v>
      </c>
      <c r="I261" s="23"/>
      <c r="J261" s="24">
        <f>SUM(J262:J286)</f>
        <v>480</v>
      </c>
      <c r="K261" s="23"/>
      <c r="L261" s="23">
        <f>SUM(L262:L286)</f>
        <v>217</v>
      </c>
      <c r="M261" s="23"/>
      <c r="N261" s="24">
        <f>SUM(N262:N286)</f>
        <v>4440</v>
      </c>
      <c r="O261" s="25"/>
      <c r="P261" s="24">
        <f>SUM(P262:P286)</f>
        <v>217</v>
      </c>
      <c r="Q261" s="25"/>
      <c r="R261" s="24">
        <f>SUM(R262:R286)</f>
        <v>2170</v>
      </c>
      <c r="S261" s="23"/>
    </row>
    <row r="262" spans="1:19" ht="18.75" hidden="1" x14ac:dyDescent="0.25">
      <c r="A262" s="24">
        <f>A260+1</f>
        <v>61</v>
      </c>
      <c r="B262" s="24" t="s">
        <v>242</v>
      </c>
      <c r="C262" s="24">
        <v>1388</v>
      </c>
      <c r="D262" s="29">
        <v>633</v>
      </c>
      <c r="E262" s="29">
        <v>755</v>
      </c>
      <c r="F262" s="24">
        <v>30</v>
      </c>
      <c r="G262" s="23">
        <f t="shared" si="26"/>
        <v>9000</v>
      </c>
      <c r="H262" s="23">
        <v>35</v>
      </c>
      <c r="I262" s="23">
        <f t="shared" si="27"/>
        <v>1750</v>
      </c>
      <c r="J262" s="24">
        <v>30</v>
      </c>
      <c r="K262" s="23">
        <f t="shared" si="28"/>
        <v>4500</v>
      </c>
      <c r="L262" s="23">
        <v>13</v>
      </c>
      <c r="M262" s="23">
        <f t="shared" si="29"/>
        <v>39000</v>
      </c>
      <c r="N262" s="24">
        <v>240</v>
      </c>
      <c r="O262" s="25">
        <f t="shared" si="30"/>
        <v>14400</v>
      </c>
      <c r="P262" s="24">
        <v>13</v>
      </c>
      <c r="Q262" s="25">
        <f t="shared" si="31"/>
        <v>8450</v>
      </c>
      <c r="R262" s="24">
        <v>130</v>
      </c>
      <c r="S262" s="23">
        <f t="shared" si="32"/>
        <v>22100</v>
      </c>
    </row>
    <row r="263" spans="1:19" ht="18.75" hidden="1" x14ac:dyDescent="0.25">
      <c r="A263" s="24">
        <f t="shared" si="33"/>
        <v>62</v>
      </c>
      <c r="B263" s="24" t="s">
        <v>243</v>
      </c>
      <c r="C263" s="24">
        <v>520</v>
      </c>
      <c r="D263" s="29">
        <v>255</v>
      </c>
      <c r="E263" s="29">
        <v>265</v>
      </c>
      <c r="F263" s="24">
        <v>20</v>
      </c>
      <c r="G263" s="23">
        <f t="shared" si="26"/>
        <v>6000</v>
      </c>
      <c r="H263" s="23">
        <v>25</v>
      </c>
      <c r="I263" s="23">
        <f t="shared" si="27"/>
        <v>1250</v>
      </c>
      <c r="J263" s="24">
        <v>20</v>
      </c>
      <c r="K263" s="23">
        <f t="shared" si="28"/>
        <v>3000</v>
      </c>
      <c r="L263" s="23">
        <v>9</v>
      </c>
      <c r="M263" s="23">
        <f t="shared" si="29"/>
        <v>27000</v>
      </c>
      <c r="N263" s="24">
        <v>180</v>
      </c>
      <c r="O263" s="25">
        <f t="shared" si="30"/>
        <v>10800</v>
      </c>
      <c r="P263" s="24">
        <v>9</v>
      </c>
      <c r="Q263" s="25">
        <f t="shared" si="31"/>
        <v>5850</v>
      </c>
      <c r="R263" s="24">
        <v>90</v>
      </c>
      <c r="S263" s="23">
        <f t="shared" si="32"/>
        <v>15300</v>
      </c>
    </row>
    <row r="264" spans="1:19" ht="18.75" hidden="1" x14ac:dyDescent="0.25">
      <c r="A264" s="24">
        <f t="shared" si="33"/>
        <v>63</v>
      </c>
      <c r="B264" s="24" t="s">
        <v>61</v>
      </c>
      <c r="C264" s="24">
        <v>465</v>
      </c>
      <c r="D264" s="29">
        <v>237</v>
      </c>
      <c r="E264" s="29">
        <v>228</v>
      </c>
      <c r="F264" s="24">
        <v>15</v>
      </c>
      <c r="G264" s="23">
        <f t="shared" si="26"/>
        <v>4500</v>
      </c>
      <c r="H264" s="23">
        <v>20</v>
      </c>
      <c r="I264" s="23">
        <f t="shared" si="27"/>
        <v>1000</v>
      </c>
      <c r="J264" s="24">
        <v>15</v>
      </c>
      <c r="K264" s="23">
        <f t="shared" si="28"/>
        <v>2250</v>
      </c>
      <c r="L264" s="23">
        <v>7</v>
      </c>
      <c r="M264" s="23">
        <f t="shared" si="29"/>
        <v>21000</v>
      </c>
      <c r="N264" s="24">
        <v>150</v>
      </c>
      <c r="O264" s="25">
        <f t="shared" si="30"/>
        <v>9000</v>
      </c>
      <c r="P264" s="24">
        <v>7</v>
      </c>
      <c r="Q264" s="25">
        <f t="shared" si="31"/>
        <v>4550</v>
      </c>
      <c r="R264" s="24">
        <v>70</v>
      </c>
      <c r="S264" s="23">
        <f t="shared" si="32"/>
        <v>11900</v>
      </c>
    </row>
    <row r="265" spans="1:19" ht="18.75" hidden="1" x14ac:dyDescent="0.25">
      <c r="A265" s="24">
        <f t="shared" si="33"/>
        <v>64</v>
      </c>
      <c r="B265" s="24" t="s">
        <v>244</v>
      </c>
      <c r="C265" s="24">
        <v>225</v>
      </c>
      <c r="D265" s="29">
        <v>116</v>
      </c>
      <c r="E265" s="29">
        <v>109</v>
      </c>
      <c r="F265" s="23">
        <v>10</v>
      </c>
      <c r="G265" s="23">
        <f t="shared" si="26"/>
        <v>3000</v>
      </c>
      <c r="H265" s="23">
        <v>15</v>
      </c>
      <c r="I265" s="23">
        <f t="shared" si="27"/>
        <v>750</v>
      </c>
      <c r="J265" s="23">
        <v>10</v>
      </c>
      <c r="K265" s="23">
        <f t="shared" si="28"/>
        <v>1500</v>
      </c>
      <c r="L265" s="23">
        <v>5</v>
      </c>
      <c r="M265" s="23">
        <f t="shared" si="29"/>
        <v>15000</v>
      </c>
      <c r="N265" s="24">
        <v>130</v>
      </c>
      <c r="O265" s="25">
        <f t="shared" si="30"/>
        <v>7800</v>
      </c>
      <c r="P265" s="24">
        <v>5</v>
      </c>
      <c r="Q265" s="25">
        <f t="shared" si="31"/>
        <v>3250</v>
      </c>
      <c r="R265" s="24">
        <v>50</v>
      </c>
      <c r="S265" s="23">
        <f t="shared" si="32"/>
        <v>8500</v>
      </c>
    </row>
    <row r="266" spans="1:19" ht="18.75" hidden="1" x14ac:dyDescent="0.25">
      <c r="A266" s="24">
        <f t="shared" si="33"/>
        <v>65</v>
      </c>
      <c r="B266" s="24" t="s">
        <v>245</v>
      </c>
      <c r="C266" s="24">
        <v>312</v>
      </c>
      <c r="D266" s="29">
        <v>158</v>
      </c>
      <c r="E266" s="29">
        <v>154</v>
      </c>
      <c r="F266" s="24">
        <v>15</v>
      </c>
      <c r="G266" s="23">
        <f t="shared" si="26"/>
        <v>4500</v>
      </c>
      <c r="H266" s="23">
        <v>20</v>
      </c>
      <c r="I266" s="23">
        <f t="shared" si="27"/>
        <v>1000</v>
      </c>
      <c r="J266" s="24">
        <v>15</v>
      </c>
      <c r="K266" s="23">
        <f t="shared" si="28"/>
        <v>2250</v>
      </c>
      <c r="L266" s="23">
        <v>7</v>
      </c>
      <c r="M266" s="23">
        <f t="shared" si="29"/>
        <v>21000</v>
      </c>
      <c r="N266" s="24">
        <v>150</v>
      </c>
      <c r="O266" s="25">
        <f t="shared" si="30"/>
        <v>9000</v>
      </c>
      <c r="P266" s="24">
        <v>7</v>
      </c>
      <c r="Q266" s="25">
        <f t="shared" si="31"/>
        <v>4550</v>
      </c>
      <c r="R266" s="24">
        <v>70</v>
      </c>
      <c r="S266" s="23">
        <f t="shared" si="32"/>
        <v>11900</v>
      </c>
    </row>
    <row r="267" spans="1:19" ht="18.75" hidden="1" x14ac:dyDescent="0.25">
      <c r="A267" s="24">
        <f t="shared" si="33"/>
        <v>66</v>
      </c>
      <c r="B267" s="24" t="s">
        <v>246</v>
      </c>
      <c r="C267" s="24">
        <v>114</v>
      </c>
      <c r="D267" s="29">
        <v>62</v>
      </c>
      <c r="E267" s="29">
        <v>52</v>
      </c>
      <c r="F267" s="23">
        <v>10</v>
      </c>
      <c r="G267" s="23">
        <f t="shared" si="26"/>
        <v>3000</v>
      </c>
      <c r="H267" s="23">
        <v>15</v>
      </c>
      <c r="I267" s="23">
        <f t="shared" si="27"/>
        <v>750</v>
      </c>
      <c r="J267" s="23">
        <v>10</v>
      </c>
      <c r="K267" s="23">
        <f t="shared" si="28"/>
        <v>1500</v>
      </c>
      <c r="L267" s="23">
        <v>5</v>
      </c>
      <c r="M267" s="23">
        <f t="shared" si="29"/>
        <v>15000</v>
      </c>
      <c r="N267" s="24">
        <v>130</v>
      </c>
      <c r="O267" s="25">
        <f t="shared" si="30"/>
        <v>7800</v>
      </c>
      <c r="P267" s="24">
        <v>5</v>
      </c>
      <c r="Q267" s="25">
        <f t="shared" si="31"/>
        <v>3250</v>
      </c>
      <c r="R267" s="24">
        <v>50</v>
      </c>
      <c r="S267" s="23">
        <f t="shared" si="32"/>
        <v>8500</v>
      </c>
    </row>
    <row r="268" spans="1:19" ht="18.75" hidden="1" x14ac:dyDescent="0.25">
      <c r="A268" s="24">
        <f t="shared" si="33"/>
        <v>67</v>
      </c>
      <c r="B268" s="24" t="s">
        <v>247</v>
      </c>
      <c r="C268" s="29">
        <v>254</v>
      </c>
      <c r="D268" s="29">
        <v>129</v>
      </c>
      <c r="E268" s="29">
        <v>125</v>
      </c>
      <c r="F268" s="24">
        <v>15</v>
      </c>
      <c r="G268" s="23">
        <f t="shared" si="26"/>
        <v>4500</v>
      </c>
      <c r="H268" s="23">
        <v>20</v>
      </c>
      <c r="I268" s="23">
        <f t="shared" si="27"/>
        <v>1000</v>
      </c>
      <c r="J268" s="24">
        <v>15</v>
      </c>
      <c r="K268" s="23">
        <f t="shared" si="28"/>
        <v>2250</v>
      </c>
      <c r="L268" s="23">
        <v>7</v>
      </c>
      <c r="M268" s="23">
        <f t="shared" si="29"/>
        <v>21000</v>
      </c>
      <c r="N268" s="24">
        <v>150</v>
      </c>
      <c r="O268" s="25">
        <f t="shared" si="30"/>
        <v>9000</v>
      </c>
      <c r="P268" s="24">
        <v>7</v>
      </c>
      <c r="Q268" s="25">
        <f t="shared" si="31"/>
        <v>4550</v>
      </c>
      <c r="R268" s="24">
        <v>70</v>
      </c>
      <c r="S268" s="23">
        <f t="shared" si="32"/>
        <v>11900</v>
      </c>
    </row>
    <row r="269" spans="1:19" ht="18.75" hidden="1" x14ac:dyDescent="0.25">
      <c r="A269" s="24">
        <f t="shared" si="33"/>
        <v>68</v>
      </c>
      <c r="B269" s="24" t="s">
        <v>248</v>
      </c>
      <c r="C269" s="24">
        <v>38</v>
      </c>
      <c r="D269" s="29">
        <v>22</v>
      </c>
      <c r="E269" s="29">
        <v>16</v>
      </c>
      <c r="F269" s="24">
        <v>5</v>
      </c>
      <c r="G269" s="23">
        <f t="shared" si="26"/>
        <v>1500</v>
      </c>
      <c r="H269" s="23">
        <v>10</v>
      </c>
      <c r="I269" s="23">
        <f t="shared" si="27"/>
        <v>500</v>
      </c>
      <c r="J269" s="24">
        <v>5</v>
      </c>
      <c r="K269" s="23">
        <f t="shared" si="28"/>
        <v>750</v>
      </c>
      <c r="L269" s="23">
        <v>3</v>
      </c>
      <c r="M269" s="23">
        <f t="shared" si="29"/>
        <v>9000</v>
      </c>
      <c r="N269" s="24">
        <v>100</v>
      </c>
      <c r="O269" s="25">
        <f t="shared" si="30"/>
        <v>6000</v>
      </c>
      <c r="P269" s="24">
        <v>3</v>
      </c>
      <c r="Q269" s="25">
        <f t="shared" si="31"/>
        <v>1950</v>
      </c>
      <c r="R269" s="24">
        <v>30</v>
      </c>
      <c r="S269" s="23">
        <f t="shared" si="32"/>
        <v>5100</v>
      </c>
    </row>
    <row r="270" spans="1:19" ht="18.75" hidden="1" x14ac:dyDescent="0.25">
      <c r="A270" s="24">
        <f t="shared" si="33"/>
        <v>69</v>
      </c>
      <c r="B270" s="24" t="s">
        <v>249</v>
      </c>
      <c r="C270" s="24">
        <v>438</v>
      </c>
      <c r="D270" s="29">
        <v>233</v>
      </c>
      <c r="E270" s="29">
        <v>205</v>
      </c>
      <c r="F270" s="24">
        <v>15</v>
      </c>
      <c r="G270" s="23">
        <f t="shared" si="26"/>
        <v>4500</v>
      </c>
      <c r="H270" s="23">
        <v>20</v>
      </c>
      <c r="I270" s="23">
        <f t="shared" si="27"/>
        <v>1000</v>
      </c>
      <c r="J270" s="24">
        <v>15</v>
      </c>
      <c r="K270" s="23">
        <f t="shared" si="28"/>
        <v>2250</v>
      </c>
      <c r="L270" s="23">
        <v>7</v>
      </c>
      <c r="M270" s="23">
        <f t="shared" si="29"/>
        <v>21000</v>
      </c>
      <c r="N270" s="24">
        <v>150</v>
      </c>
      <c r="O270" s="25">
        <f t="shared" si="30"/>
        <v>9000</v>
      </c>
      <c r="P270" s="24">
        <v>7</v>
      </c>
      <c r="Q270" s="25">
        <f t="shared" si="31"/>
        <v>4550</v>
      </c>
      <c r="R270" s="24">
        <v>70</v>
      </c>
      <c r="S270" s="23">
        <f t="shared" si="32"/>
        <v>11900</v>
      </c>
    </row>
    <row r="271" spans="1:19" ht="18.75" hidden="1" x14ac:dyDescent="0.25">
      <c r="A271" s="24">
        <f t="shared" si="33"/>
        <v>70</v>
      </c>
      <c r="B271" s="24" t="s">
        <v>250</v>
      </c>
      <c r="C271" s="24">
        <v>134</v>
      </c>
      <c r="D271" s="29">
        <v>90</v>
      </c>
      <c r="E271" s="29">
        <v>44</v>
      </c>
      <c r="F271" s="23">
        <v>10</v>
      </c>
      <c r="G271" s="23">
        <f t="shared" si="26"/>
        <v>3000</v>
      </c>
      <c r="H271" s="23">
        <v>15</v>
      </c>
      <c r="I271" s="23">
        <f t="shared" si="27"/>
        <v>750</v>
      </c>
      <c r="J271" s="23">
        <v>10</v>
      </c>
      <c r="K271" s="23">
        <f t="shared" si="28"/>
        <v>1500</v>
      </c>
      <c r="L271" s="23">
        <v>5</v>
      </c>
      <c r="M271" s="23">
        <f t="shared" si="29"/>
        <v>15000</v>
      </c>
      <c r="N271" s="24">
        <v>130</v>
      </c>
      <c r="O271" s="25">
        <f t="shared" si="30"/>
        <v>7800</v>
      </c>
      <c r="P271" s="24">
        <v>5</v>
      </c>
      <c r="Q271" s="25">
        <f t="shared" si="31"/>
        <v>3250</v>
      </c>
      <c r="R271" s="24">
        <v>50</v>
      </c>
      <c r="S271" s="23">
        <f t="shared" si="32"/>
        <v>8500</v>
      </c>
    </row>
    <row r="272" spans="1:19" ht="18.75" hidden="1" x14ac:dyDescent="0.25">
      <c r="A272" s="24">
        <f t="shared" si="33"/>
        <v>71</v>
      </c>
      <c r="B272" s="24" t="s">
        <v>251</v>
      </c>
      <c r="C272" s="24">
        <v>225</v>
      </c>
      <c r="D272" s="29">
        <v>106</v>
      </c>
      <c r="E272" s="29">
        <v>119</v>
      </c>
      <c r="F272" s="23">
        <v>10</v>
      </c>
      <c r="G272" s="23">
        <f t="shared" si="26"/>
        <v>3000</v>
      </c>
      <c r="H272" s="23">
        <v>15</v>
      </c>
      <c r="I272" s="23">
        <f t="shared" si="27"/>
        <v>750</v>
      </c>
      <c r="J272" s="23">
        <v>10</v>
      </c>
      <c r="K272" s="23">
        <f t="shared" si="28"/>
        <v>1500</v>
      </c>
      <c r="L272" s="23">
        <v>5</v>
      </c>
      <c r="M272" s="23">
        <f t="shared" si="29"/>
        <v>15000</v>
      </c>
      <c r="N272" s="24">
        <v>130</v>
      </c>
      <c r="O272" s="25">
        <f t="shared" si="30"/>
        <v>7800</v>
      </c>
      <c r="P272" s="24">
        <v>5</v>
      </c>
      <c r="Q272" s="25">
        <f t="shared" si="31"/>
        <v>3250</v>
      </c>
      <c r="R272" s="24">
        <v>50</v>
      </c>
      <c r="S272" s="23">
        <f t="shared" si="32"/>
        <v>8500</v>
      </c>
    </row>
    <row r="273" spans="1:19" ht="18.75" hidden="1" x14ac:dyDescent="0.25">
      <c r="A273" s="24">
        <f t="shared" si="33"/>
        <v>72</v>
      </c>
      <c r="B273" s="24" t="s">
        <v>252</v>
      </c>
      <c r="C273" s="24">
        <v>279</v>
      </c>
      <c r="D273" s="29">
        <v>145</v>
      </c>
      <c r="E273" s="29">
        <v>134</v>
      </c>
      <c r="F273" s="24">
        <v>15</v>
      </c>
      <c r="G273" s="23">
        <f t="shared" si="26"/>
        <v>4500</v>
      </c>
      <c r="H273" s="23">
        <v>20</v>
      </c>
      <c r="I273" s="23">
        <f t="shared" si="27"/>
        <v>1000</v>
      </c>
      <c r="J273" s="24">
        <v>15</v>
      </c>
      <c r="K273" s="23">
        <f t="shared" si="28"/>
        <v>2250</v>
      </c>
      <c r="L273" s="23">
        <v>7</v>
      </c>
      <c r="M273" s="23">
        <f t="shared" si="29"/>
        <v>21000</v>
      </c>
      <c r="N273" s="24">
        <v>150</v>
      </c>
      <c r="O273" s="25">
        <f t="shared" si="30"/>
        <v>9000</v>
      </c>
      <c r="P273" s="24">
        <v>7</v>
      </c>
      <c r="Q273" s="25">
        <f t="shared" si="31"/>
        <v>4550</v>
      </c>
      <c r="R273" s="24">
        <v>70</v>
      </c>
      <c r="S273" s="23">
        <f t="shared" si="32"/>
        <v>11900</v>
      </c>
    </row>
    <row r="274" spans="1:19" ht="18.75" hidden="1" x14ac:dyDescent="0.25">
      <c r="A274" s="24">
        <f t="shared" si="33"/>
        <v>73</v>
      </c>
      <c r="B274" s="24" t="s">
        <v>253</v>
      </c>
      <c r="C274" s="24">
        <v>841</v>
      </c>
      <c r="D274" s="29">
        <v>415</v>
      </c>
      <c r="E274" s="29">
        <v>426</v>
      </c>
      <c r="F274" s="24">
        <v>25</v>
      </c>
      <c r="G274" s="23">
        <f t="shared" si="26"/>
        <v>7500</v>
      </c>
      <c r="H274" s="23">
        <v>30</v>
      </c>
      <c r="I274" s="23">
        <f t="shared" si="27"/>
        <v>1500</v>
      </c>
      <c r="J274" s="24">
        <v>25</v>
      </c>
      <c r="K274" s="23">
        <f t="shared" si="28"/>
        <v>3750</v>
      </c>
      <c r="L274" s="23">
        <v>11</v>
      </c>
      <c r="M274" s="23">
        <f t="shared" si="29"/>
        <v>33000</v>
      </c>
      <c r="N274" s="24">
        <v>210</v>
      </c>
      <c r="O274" s="25">
        <f t="shared" si="30"/>
        <v>12600</v>
      </c>
      <c r="P274" s="24">
        <v>11</v>
      </c>
      <c r="Q274" s="25">
        <f t="shared" si="31"/>
        <v>7150</v>
      </c>
      <c r="R274" s="24">
        <v>110</v>
      </c>
      <c r="S274" s="23">
        <f t="shared" si="32"/>
        <v>18700</v>
      </c>
    </row>
    <row r="275" spans="1:19" ht="18.75" hidden="1" x14ac:dyDescent="0.25">
      <c r="A275" s="24">
        <f t="shared" si="33"/>
        <v>74</v>
      </c>
      <c r="B275" s="24" t="s">
        <v>254</v>
      </c>
      <c r="C275" s="24">
        <v>656</v>
      </c>
      <c r="D275" s="29">
        <v>326</v>
      </c>
      <c r="E275" s="29">
        <v>330</v>
      </c>
      <c r="F275" s="24">
        <v>20</v>
      </c>
      <c r="G275" s="23">
        <f t="shared" si="26"/>
        <v>6000</v>
      </c>
      <c r="H275" s="23">
        <v>25</v>
      </c>
      <c r="I275" s="23">
        <f t="shared" si="27"/>
        <v>1250</v>
      </c>
      <c r="J275" s="24">
        <v>20</v>
      </c>
      <c r="K275" s="23">
        <f t="shared" si="28"/>
        <v>3000</v>
      </c>
      <c r="L275" s="23">
        <v>9</v>
      </c>
      <c r="M275" s="23">
        <f t="shared" si="29"/>
        <v>27000</v>
      </c>
      <c r="N275" s="24">
        <v>180</v>
      </c>
      <c r="O275" s="25">
        <f t="shared" si="30"/>
        <v>10800</v>
      </c>
      <c r="P275" s="24">
        <v>9</v>
      </c>
      <c r="Q275" s="25">
        <f t="shared" si="31"/>
        <v>5850</v>
      </c>
      <c r="R275" s="24">
        <v>90</v>
      </c>
      <c r="S275" s="23">
        <f t="shared" si="32"/>
        <v>15300</v>
      </c>
    </row>
    <row r="276" spans="1:19" ht="18.75" hidden="1" x14ac:dyDescent="0.25">
      <c r="A276" s="24">
        <f t="shared" si="33"/>
        <v>75</v>
      </c>
      <c r="B276" s="24" t="s">
        <v>255</v>
      </c>
      <c r="C276" s="24">
        <v>528</v>
      </c>
      <c r="D276" s="29">
        <v>252</v>
      </c>
      <c r="E276" s="29">
        <v>276</v>
      </c>
      <c r="F276" s="24">
        <v>20</v>
      </c>
      <c r="G276" s="23">
        <f t="shared" si="26"/>
        <v>6000</v>
      </c>
      <c r="H276" s="23">
        <v>25</v>
      </c>
      <c r="I276" s="23">
        <f t="shared" si="27"/>
        <v>1250</v>
      </c>
      <c r="J276" s="24">
        <v>20</v>
      </c>
      <c r="K276" s="23">
        <f t="shared" si="28"/>
        <v>3000</v>
      </c>
      <c r="L276" s="23">
        <v>9</v>
      </c>
      <c r="M276" s="23">
        <f t="shared" si="29"/>
        <v>27000</v>
      </c>
      <c r="N276" s="24">
        <v>180</v>
      </c>
      <c r="O276" s="25">
        <f t="shared" si="30"/>
        <v>10800</v>
      </c>
      <c r="P276" s="24">
        <v>9</v>
      </c>
      <c r="Q276" s="25">
        <f t="shared" si="31"/>
        <v>5850</v>
      </c>
      <c r="R276" s="24">
        <v>90</v>
      </c>
      <c r="S276" s="23">
        <f t="shared" si="32"/>
        <v>15300</v>
      </c>
    </row>
    <row r="277" spans="1:19" ht="18.75" hidden="1" x14ac:dyDescent="0.25">
      <c r="A277" s="24">
        <f t="shared" si="33"/>
        <v>76</v>
      </c>
      <c r="B277" s="24" t="s">
        <v>256</v>
      </c>
      <c r="C277" s="24">
        <v>1591</v>
      </c>
      <c r="D277" s="29">
        <v>805</v>
      </c>
      <c r="E277" s="29">
        <v>786</v>
      </c>
      <c r="F277" s="24">
        <v>35</v>
      </c>
      <c r="G277" s="23">
        <f t="shared" si="26"/>
        <v>10500</v>
      </c>
      <c r="H277" s="23">
        <v>40</v>
      </c>
      <c r="I277" s="23">
        <f t="shared" si="27"/>
        <v>2000</v>
      </c>
      <c r="J277" s="24">
        <v>35</v>
      </c>
      <c r="K277" s="23">
        <f t="shared" si="28"/>
        <v>5250</v>
      </c>
      <c r="L277" s="23">
        <v>15</v>
      </c>
      <c r="M277" s="23">
        <f t="shared" si="29"/>
        <v>45000</v>
      </c>
      <c r="N277" s="24">
        <v>270</v>
      </c>
      <c r="O277" s="25">
        <f t="shared" si="30"/>
        <v>16200</v>
      </c>
      <c r="P277" s="24">
        <v>15</v>
      </c>
      <c r="Q277" s="25">
        <f t="shared" si="31"/>
        <v>9750</v>
      </c>
      <c r="R277" s="24">
        <v>150</v>
      </c>
      <c r="S277" s="23">
        <f t="shared" si="32"/>
        <v>25500</v>
      </c>
    </row>
    <row r="278" spans="1:19" ht="18.75" hidden="1" x14ac:dyDescent="0.25">
      <c r="A278" s="24">
        <f t="shared" si="33"/>
        <v>77</v>
      </c>
      <c r="B278" s="24" t="s">
        <v>257</v>
      </c>
      <c r="C278" s="24">
        <v>409</v>
      </c>
      <c r="D278" s="29">
        <v>202</v>
      </c>
      <c r="E278" s="29">
        <v>207</v>
      </c>
      <c r="F278" s="24">
        <v>15</v>
      </c>
      <c r="G278" s="23">
        <f t="shared" ref="G278:G341" si="34">F278*300</f>
        <v>4500</v>
      </c>
      <c r="H278" s="23">
        <v>20</v>
      </c>
      <c r="I278" s="23">
        <f t="shared" ref="I278:I341" si="35">H278*50</f>
        <v>1000</v>
      </c>
      <c r="J278" s="24">
        <v>15</v>
      </c>
      <c r="K278" s="23">
        <f t="shared" ref="K278:K341" si="36">J278*150</f>
        <v>2250</v>
      </c>
      <c r="L278" s="23">
        <v>7</v>
      </c>
      <c r="M278" s="23">
        <f t="shared" ref="M278:M341" si="37">L278*3000</f>
        <v>21000</v>
      </c>
      <c r="N278" s="24">
        <v>150</v>
      </c>
      <c r="O278" s="25">
        <f t="shared" ref="O278:O341" si="38">N278*60</f>
        <v>9000</v>
      </c>
      <c r="P278" s="24">
        <v>7</v>
      </c>
      <c r="Q278" s="25">
        <f t="shared" ref="Q278:Q341" si="39">P278*650</f>
        <v>4550</v>
      </c>
      <c r="R278" s="24">
        <v>70</v>
      </c>
      <c r="S278" s="23">
        <f t="shared" ref="S278:S341" si="40">R278*170</f>
        <v>11900</v>
      </c>
    </row>
    <row r="279" spans="1:19" ht="18.75" hidden="1" x14ac:dyDescent="0.25">
      <c r="A279" s="24">
        <f t="shared" ref="A279:A342" si="41">A278+1</f>
        <v>78</v>
      </c>
      <c r="B279" s="24" t="s">
        <v>258</v>
      </c>
      <c r="C279" s="24">
        <v>167</v>
      </c>
      <c r="D279" s="29">
        <v>76</v>
      </c>
      <c r="E279" s="29">
        <v>91</v>
      </c>
      <c r="F279" s="23">
        <v>10</v>
      </c>
      <c r="G279" s="23">
        <f t="shared" si="34"/>
        <v>3000</v>
      </c>
      <c r="H279" s="23">
        <v>15</v>
      </c>
      <c r="I279" s="23">
        <f t="shared" si="35"/>
        <v>750</v>
      </c>
      <c r="J279" s="23">
        <v>10</v>
      </c>
      <c r="K279" s="23">
        <f t="shared" si="36"/>
        <v>1500</v>
      </c>
      <c r="L279" s="23">
        <v>5</v>
      </c>
      <c r="M279" s="23">
        <f t="shared" si="37"/>
        <v>15000</v>
      </c>
      <c r="N279" s="24">
        <v>130</v>
      </c>
      <c r="O279" s="25">
        <f t="shared" si="38"/>
        <v>7800</v>
      </c>
      <c r="P279" s="24">
        <v>5</v>
      </c>
      <c r="Q279" s="25">
        <f t="shared" si="39"/>
        <v>3250</v>
      </c>
      <c r="R279" s="24">
        <v>50</v>
      </c>
      <c r="S279" s="23">
        <f t="shared" si="40"/>
        <v>8500</v>
      </c>
    </row>
    <row r="280" spans="1:19" ht="18.75" hidden="1" x14ac:dyDescent="0.25">
      <c r="A280" s="24">
        <f t="shared" si="41"/>
        <v>79</v>
      </c>
      <c r="B280" s="24" t="s">
        <v>259</v>
      </c>
      <c r="C280" s="24">
        <v>686</v>
      </c>
      <c r="D280" s="29">
        <v>514</v>
      </c>
      <c r="E280" s="29">
        <v>172</v>
      </c>
      <c r="F280" s="24">
        <v>20</v>
      </c>
      <c r="G280" s="23">
        <f t="shared" si="34"/>
        <v>6000</v>
      </c>
      <c r="H280" s="23">
        <v>25</v>
      </c>
      <c r="I280" s="23">
        <f t="shared" si="35"/>
        <v>1250</v>
      </c>
      <c r="J280" s="24">
        <v>20</v>
      </c>
      <c r="K280" s="23">
        <f t="shared" si="36"/>
        <v>3000</v>
      </c>
      <c r="L280" s="23">
        <v>9</v>
      </c>
      <c r="M280" s="23">
        <f t="shared" si="37"/>
        <v>27000</v>
      </c>
      <c r="N280" s="24">
        <v>180</v>
      </c>
      <c r="O280" s="25">
        <f t="shared" si="38"/>
        <v>10800</v>
      </c>
      <c r="P280" s="24">
        <v>9</v>
      </c>
      <c r="Q280" s="25">
        <f t="shared" si="39"/>
        <v>5850</v>
      </c>
      <c r="R280" s="24">
        <v>90</v>
      </c>
      <c r="S280" s="23">
        <f t="shared" si="40"/>
        <v>15300</v>
      </c>
    </row>
    <row r="281" spans="1:19" ht="18.75" hidden="1" x14ac:dyDescent="0.25">
      <c r="A281" s="24">
        <f t="shared" si="41"/>
        <v>80</v>
      </c>
      <c r="B281" s="24" t="s">
        <v>260</v>
      </c>
      <c r="C281" s="24">
        <v>277</v>
      </c>
      <c r="D281" s="29">
        <v>128</v>
      </c>
      <c r="E281" s="29">
        <v>149</v>
      </c>
      <c r="F281" s="24">
        <v>15</v>
      </c>
      <c r="G281" s="23">
        <f t="shared" si="34"/>
        <v>4500</v>
      </c>
      <c r="H281" s="23">
        <v>20</v>
      </c>
      <c r="I281" s="23">
        <f t="shared" si="35"/>
        <v>1000</v>
      </c>
      <c r="J281" s="24">
        <v>15</v>
      </c>
      <c r="K281" s="23">
        <f t="shared" si="36"/>
        <v>2250</v>
      </c>
      <c r="L281" s="23">
        <v>7</v>
      </c>
      <c r="M281" s="23">
        <f t="shared" si="37"/>
        <v>21000</v>
      </c>
      <c r="N281" s="24">
        <v>150</v>
      </c>
      <c r="O281" s="25">
        <f t="shared" si="38"/>
        <v>9000</v>
      </c>
      <c r="P281" s="24">
        <v>7</v>
      </c>
      <c r="Q281" s="25">
        <f t="shared" si="39"/>
        <v>4550</v>
      </c>
      <c r="R281" s="24">
        <v>70</v>
      </c>
      <c r="S281" s="23">
        <f t="shared" si="40"/>
        <v>11900</v>
      </c>
    </row>
    <row r="282" spans="1:19" ht="18.75" hidden="1" x14ac:dyDescent="0.25">
      <c r="A282" s="24">
        <f t="shared" si="41"/>
        <v>81</v>
      </c>
      <c r="B282" s="24" t="s">
        <v>261</v>
      </c>
      <c r="C282" s="24">
        <v>1223</v>
      </c>
      <c r="D282" s="24">
        <v>636</v>
      </c>
      <c r="E282" s="24">
        <v>587</v>
      </c>
      <c r="F282" s="24">
        <v>30</v>
      </c>
      <c r="G282" s="23">
        <f t="shared" si="34"/>
        <v>9000</v>
      </c>
      <c r="H282" s="23">
        <v>35</v>
      </c>
      <c r="I282" s="23">
        <f t="shared" si="35"/>
        <v>1750</v>
      </c>
      <c r="J282" s="24">
        <v>30</v>
      </c>
      <c r="K282" s="23">
        <f t="shared" si="36"/>
        <v>4500</v>
      </c>
      <c r="L282" s="23">
        <v>13</v>
      </c>
      <c r="M282" s="23">
        <f t="shared" si="37"/>
        <v>39000</v>
      </c>
      <c r="N282" s="24">
        <v>240</v>
      </c>
      <c r="O282" s="25">
        <f t="shared" si="38"/>
        <v>14400</v>
      </c>
      <c r="P282" s="24">
        <v>13</v>
      </c>
      <c r="Q282" s="25">
        <f t="shared" si="39"/>
        <v>8450</v>
      </c>
      <c r="R282" s="24">
        <v>130</v>
      </c>
      <c r="S282" s="23">
        <f t="shared" si="40"/>
        <v>22100</v>
      </c>
    </row>
    <row r="283" spans="1:19" ht="18.75" hidden="1" x14ac:dyDescent="0.25">
      <c r="A283" s="24">
        <f t="shared" si="41"/>
        <v>82</v>
      </c>
      <c r="B283" s="24" t="s">
        <v>10</v>
      </c>
      <c r="C283" s="24">
        <v>1178</v>
      </c>
      <c r="D283" s="24">
        <v>598</v>
      </c>
      <c r="E283" s="24">
        <v>580</v>
      </c>
      <c r="F283" s="24">
        <v>30</v>
      </c>
      <c r="G283" s="23">
        <f t="shared" si="34"/>
        <v>9000</v>
      </c>
      <c r="H283" s="23">
        <v>35</v>
      </c>
      <c r="I283" s="23">
        <f t="shared" si="35"/>
        <v>1750</v>
      </c>
      <c r="J283" s="24">
        <v>30</v>
      </c>
      <c r="K283" s="23">
        <f t="shared" si="36"/>
        <v>4500</v>
      </c>
      <c r="L283" s="23">
        <v>13</v>
      </c>
      <c r="M283" s="23">
        <f t="shared" si="37"/>
        <v>39000</v>
      </c>
      <c r="N283" s="24">
        <v>240</v>
      </c>
      <c r="O283" s="25">
        <f t="shared" si="38"/>
        <v>14400</v>
      </c>
      <c r="P283" s="24">
        <v>13</v>
      </c>
      <c r="Q283" s="25">
        <f t="shared" si="39"/>
        <v>8450</v>
      </c>
      <c r="R283" s="24">
        <v>130</v>
      </c>
      <c r="S283" s="23">
        <f t="shared" si="40"/>
        <v>22100</v>
      </c>
    </row>
    <row r="284" spans="1:19" ht="18.75" hidden="1" x14ac:dyDescent="0.25">
      <c r="A284" s="24">
        <f t="shared" si="41"/>
        <v>83</v>
      </c>
      <c r="B284" s="24" t="s">
        <v>262</v>
      </c>
      <c r="C284" s="24">
        <v>905</v>
      </c>
      <c r="D284" s="24">
        <v>456</v>
      </c>
      <c r="E284" s="24">
        <v>449</v>
      </c>
      <c r="F284" s="24">
        <v>25</v>
      </c>
      <c r="G284" s="23">
        <f t="shared" si="34"/>
        <v>7500</v>
      </c>
      <c r="H284" s="23">
        <v>30</v>
      </c>
      <c r="I284" s="23">
        <f t="shared" si="35"/>
        <v>1500</v>
      </c>
      <c r="J284" s="24">
        <v>25</v>
      </c>
      <c r="K284" s="23">
        <f t="shared" si="36"/>
        <v>3750</v>
      </c>
      <c r="L284" s="23">
        <v>11</v>
      </c>
      <c r="M284" s="23">
        <f t="shared" si="37"/>
        <v>33000</v>
      </c>
      <c r="N284" s="24">
        <v>210</v>
      </c>
      <c r="O284" s="25">
        <f t="shared" si="38"/>
        <v>12600</v>
      </c>
      <c r="P284" s="24">
        <v>11</v>
      </c>
      <c r="Q284" s="25">
        <f t="shared" si="39"/>
        <v>7150</v>
      </c>
      <c r="R284" s="24">
        <v>110</v>
      </c>
      <c r="S284" s="23">
        <f t="shared" si="40"/>
        <v>18700</v>
      </c>
    </row>
    <row r="285" spans="1:19" ht="37.5" hidden="1" x14ac:dyDescent="0.25">
      <c r="A285" s="24">
        <f t="shared" si="41"/>
        <v>84</v>
      </c>
      <c r="B285" s="24" t="s">
        <v>263</v>
      </c>
      <c r="C285" s="24">
        <v>2381</v>
      </c>
      <c r="D285" s="24">
        <v>1240</v>
      </c>
      <c r="E285" s="24">
        <v>1141</v>
      </c>
      <c r="F285" s="24">
        <v>35</v>
      </c>
      <c r="G285" s="23">
        <f t="shared" si="34"/>
        <v>10500</v>
      </c>
      <c r="H285" s="23">
        <v>40</v>
      </c>
      <c r="I285" s="23">
        <f t="shared" si="35"/>
        <v>2000</v>
      </c>
      <c r="J285" s="24">
        <v>35</v>
      </c>
      <c r="K285" s="23">
        <f t="shared" si="36"/>
        <v>5250</v>
      </c>
      <c r="L285" s="23">
        <v>15</v>
      </c>
      <c r="M285" s="23">
        <f t="shared" si="37"/>
        <v>45000</v>
      </c>
      <c r="N285" s="24">
        <v>270</v>
      </c>
      <c r="O285" s="25">
        <f t="shared" si="38"/>
        <v>16200</v>
      </c>
      <c r="P285" s="24">
        <v>15</v>
      </c>
      <c r="Q285" s="25">
        <f t="shared" si="39"/>
        <v>9750</v>
      </c>
      <c r="R285" s="24">
        <v>150</v>
      </c>
      <c r="S285" s="23">
        <f t="shared" si="40"/>
        <v>25500</v>
      </c>
    </row>
    <row r="286" spans="1:19" ht="18.75" hidden="1" x14ac:dyDescent="0.25">
      <c r="A286" s="24">
        <f t="shared" si="41"/>
        <v>85</v>
      </c>
      <c r="B286" s="24" t="s">
        <v>264</v>
      </c>
      <c r="C286" s="24">
        <v>1238</v>
      </c>
      <c r="D286" s="24">
        <v>602</v>
      </c>
      <c r="E286" s="24">
        <v>636</v>
      </c>
      <c r="F286" s="24">
        <v>30</v>
      </c>
      <c r="G286" s="23">
        <f t="shared" si="34"/>
        <v>9000</v>
      </c>
      <c r="H286" s="23">
        <v>35</v>
      </c>
      <c r="I286" s="23">
        <f t="shared" si="35"/>
        <v>1750</v>
      </c>
      <c r="J286" s="24">
        <v>30</v>
      </c>
      <c r="K286" s="23">
        <f t="shared" si="36"/>
        <v>4500</v>
      </c>
      <c r="L286" s="23">
        <v>13</v>
      </c>
      <c r="M286" s="23">
        <f t="shared" si="37"/>
        <v>39000</v>
      </c>
      <c r="N286" s="24">
        <v>240</v>
      </c>
      <c r="O286" s="25">
        <f t="shared" si="38"/>
        <v>14400</v>
      </c>
      <c r="P286" s="24">
        <v>13</v>
      </c>
      <c r="Q286" s="25">
        <f t="shared" si="39"/>
        <v>8450</v>
      </c>
      <c r="R286" s="24">
        <v>130</v>
      </c>
      <c r="S286" s="23">
        <f t="shared" si="40"/>
        <v>22100</v>
      </c>
    </row>
    <row r="287" spans="1:19" s="9" customFormat="1" ht="18.75" hidden="1" x14ac:dyDescent="0.25">
      <c r="A287" s="24"/>
      <c r="B287" s="22" t="s">
        <v>20</v>
      </c>
      <c r="C287" s="22"/>
      <c r="D287" s="22"/>
      <c r="E287" s="22"/>
      <c r="F287" s="22">
        <f>F194+F204+F217+F229+F235+F248+F258+F261</f>
        <v>1495</v>
      </c>
      <c r="G287" s="22">
        <f t="shared" ref="G287:S287" si="42">SUM(G195:G286)</f>
        <v>513000</v>
      </c>
      <c r="H287" s="22">
        <f>H194+H204+H217+H229+H235+H248+H258+H261</f>
        <v>1925</v>
      </c>
      <c r="I287" s="22">
        <f t="shared" si="42"/>
        <v>110000</v>
      </c>
      <c r="J287" s="22">
        <f>J194+J204+J217+J229+J235+J248+J258+J261</f>
        <v>1495</v>
      </c>
      <c r="K287" s="22">
        <f t="shared" si="42"/>
        <v>256500</v>
      </c>
      <c r="L287" s="22">
        <f>L194+L204+L217+L229+L235+L248+L258+L261</f>
        <v>689</v>
      </c>
      <c r="M287" s="22">
        <f t="shared" si="42"/>
        <v>2361000</v>
      </c>
      <c r="N287" s="22">
        <f>N194+N204+N217+N229+N235+N248+N258+N261</f>
        <v>14350</v>
      </c>
      <c r="O287" s="22">
        <f t="shared" si="42"/>
        <v>983400</v>
      </c>
      <c r="P287" s="22">
        <f>P194+P204+P217+P229+P235+P248+P258+P261</f>
        <v>684</v>
      </c>
      <c r="Q287" s="22">
        <f t="shared" si="42"/>
        <v>508300</v>
      </c>
      <c r="R287" s="22">
        <f>R194+R204+R217+R229+R235+R248+R258+R261</f>
        <v>6840</v>
      </c>
      <c r="S287" s="22">
        <f t="shared" si="42"/>
        <v>1329400</v>
      </c>
    </row>
    <row r="288" spans="1:19" ht="18.75" hidden="1" x14ac:dyDescent="0.25">
      <c r="A288" s="24"/>
      <c r="B288" s="108" t="s">
        <v>265</v>
      </c>
      <c r="C288" s="108"/>
      <c r="D288" s="108"/>
      <c r="E288" s="108"/>
      <c r="F288" s="23">
        <f>SUM(F289:F307)</f>
        <v>330</v>
      </c>
      <c r="G288" s="23"/>
      <c r="H288" s="23">
        <f>SUM(H289:H307)</f>
        <v>425</v>
      </c>
      <c r="I288" s="23"/>
      <c r="J288" s="24">
        <f>SUM(J289:J307)</f>
        <v>330</v>
      </c>
      <c r="K288" s="23"/>
      <c r="L288" s="23">
        <f>SUM(L289:L307)</f>
        <v>151</v>
      </c>
      <c r="M288" s="23"/>
      <c r="N288" s="24">
        <f>SUM(N289:N307)</f>
        <v>3150</v>
      </c>
      <c r="O288" s="25"/>
      <c r="P288" s="24">
        <f>SUM(P289:P307)</f>
        <v>151</v>
      </c>
      <c r="Q288" s="25"/>
      <c r="R288" s="24">
        <f>SUM(R289:R307)</f>
        <v>1510</v>
      </c>
      <c r="S288" s="23"/>
    </row>
    <row r="289" spans="1:19" ht="18.75" hidden="1" x14ac:dyDescent="0.25">
      <c r="A289" s="24">
        <f>A286+1</f>
        <v>86</v>
      </c>
      <c r="B289" s="24" t="s">
        <v>266</v>
      </c>
      <c r="C289" s="24">
        <v>423</v>
      </c>
      <c r="D289" s="24">
        <v>372</v>
      </c>
      <c r="E289" s="24">
        <v>51</v>
      </c>
      <c r="F289" s="24">
        <v>15</v>
      </c>
      <c r="G289" s="23">
        <f t="shared" si="34"/>
        <v>4500</v>
      </c>
      <c r="H289" s="23">
        <v>20</v>
      </c>
      <c r="I289" s="23">
        <f t="shared" si="35"/>
        <v>1000</v>
      </c>
      <c r="J289" s="24">
        <v>15</v>
      </c>
      <c r="K289" s="23">
        <f t="shared" si="36"/>
        <v>2250</v>
      </c>
      <c r="L289" s="23">
        <v>7</v>
      </c>
      <c r="M289" s="23">
        <f t="shared" si="37"/>
        <v>21000</v>
      </c>
      <c r="N289" s="24">
        <v>150</v>
      </c>
      <c r="O289" s="25">
        <f t="shared" si="38"/>
        <v>9000</v>
      </c>
      <c r="P289" s="24">
        <v>7</v>
      </c>
      <c r="Q289" s="25">
        <f t="shared" si="39"/>
        <v>4550</v>
      </c>
      <c r="R289" s="24">
        <v>70</v>
      </c>
      <c r="S289" s="23">
        <f t="shared" si="40"/>
        <v>11900</v>
      </c>
    </row>
    <row r="290" spans="1:19" ht="18.75" hidden="1" x14ac:dyDescent="0.25">
      <c r="A290" s="24">
        <f t="shared" si="41"/>
        <v>87</v>
      </c>
      <c r="B290" s="24" t="s">
        <v>267</v>
      </c>
      <c r="C290" s="24">
        <v>469</v>
      </c>
      <c r="D290" s="24">
        <v>431</v>
      </c>
      <c r="E290" s="24">
        <v>38</v>
      </c>
      <c r="F290" s="24">
        <v>15</v>
      </c>
      <c r="G290" s="23">
        <f t="shared" si="34"/>
        <v>4500</v>
      </c>
      <c r="H290" s="23">
        <v>20</v>
      </c>
      <c r="I290" s="23">
        <f t="shared" si="35"/>
        <v>1000</v>
      </c>
      <c r="J290" s="24">
        <v>15</v>
      </c>
      <c r="K290" s="23">
        <f t="shared" si="36"/>
        <v>2250</v>
      </c>
      <c r="L290" s="23">
        <v>7</v>
      </c>
      <c r="M290" s="23">
        <f t="shared" si="37"/>
        <v>21000</v>
      </c>
      <c r="N290" s="24">
        <v>150</v>
      </c>
      <c r="O290" s="25">
        <f t="shared" si="38"/>
        <v>9000</v>
      </c>
      <c r="P290" s="24">
        <v>7</v>
      </c>
      <c r="Q290" s="25">
        <f t="shared" si="39"/>
        <v>4550</v>
      </c>
      <c r="R290" s="24">
        <v>70</v>
      </c>
      <c r="S290" s="23">
        <f t="shared" si="40"/>
        <v>11900</v>
      </c>
    </row>
    <row r="291" spans="1:19" ht="18.75" hidden="1" x14ac:dyDescent="0.25">
      <c r="A291" s="24">
        <f t="shared" si="41"/>
        <v>88</v>
      </c>
      <c r="B291" s="24" t="s">
        <v>268</v>
      </c>
      <c r="C291" s="24">
        <v>343</v>
      </c>
      <c r="D291" s="24">
        <v>314</v>
      </c>
      <c r="E291" s="24">
        <v>29</v>
      </c>
      <c r="F291" s="24">
        <v>15</v>
      </c>
      <c r="G291" s="23">
        <f t="shared" si="34"/>
        <v>4500</v>
      </c>
      <c r="H291" s="23">
        <v>20</v>
      </c>
      <c r="I291" s="23">
        <f t="shared" si="35"/>
        <v>1000</v>
      </c>
      <c r="J291" s="24">
        <v>15</v>
      </c>
      <c r="K291" s="23">
        <f t="shared" si="36"/>
        <v>2250</v>
      </c>
      <c r="L291" s="23">
        <v>7</v>
      </c>
      <c r="M291" s="23">
        <f t="shared" si="37"/>
        <v>21000</v>
      </c>
      <c r="N291" s="24">
        <v>150</v>
      </c>
      <c r="O291" s="25">
        <f t="shared" si="38"/>
        <v>9000</v>
      </c>
      <c r="P291" s="24">
        <v>7</v>
      </c>
      <c r="Q291" s="25">
        <f t="shared" si="39"/>
        <v>4550</v>
      </c>
      <c r="R291" s="24">
        <v>70</v>
      </c>
      <c r="S291" s="23">
        <f t="shared" si="40"/>
        <v>11900</v>
      </c>
    </row>
    <row r="292" spans="1:19" ht="18.75" hidden="1" x14ac:dyDescent="0.25">
      <c r="A292" s="24">
        <f t="shared" si="41"/>
        <v>89</v>
      </c>
      <c r="B292" s="24" t="s">
        <v>269</v>
      </c>
      <c r="C292" s="24">
        <v>834</v>
      </c>
      <c r="D292" s="24">
        <v>772</v>
      </c>
      <c r="E292" s="24">
        <v>62</v>
      </c>
      <c r="F292" s="24">
        <v>25</v>
      </c>
      <c r="G292" s="23">
        <f t="shared" si="34"/>
        <v>7500</v>
      </c>
      <c r="H292" s="23">
        <v>30</v>
      </c>
      <c r="I292" s="23">
        <f t="shared" si="35"/>
        <v>1500</v>
      </c>
      <c r="J292" s="24">
        <v>25</v>
      </c>
      <c r="K292" s="23">
        <f t="shared" si="36"/>
        <v>3750</v>
      </c>
      <c r="L292" s="23">
        <v>11</v>
      </c>
      <c r="M292" s="23">
        <f t="shared" si="37"/>
        <v>33000</v>
      </c>
      <c r="N292" s="24">
        <v>210</v>
      </c>
      <c r="O292" s="25">
        <f t="shared" si="38"/>
        <v>12600</v>
      </c>
      <c r="P292" s="24">
        <v>11</v>
      </c>
      <c r="Q292" s="25">
        <f t="shared" si="39"/>
        <v>7150</v>
      </c>
      <c r="R292" s="24">
        <v>110</v>
      </c>
      <c r="S292" s="23">
        <f t="shared" si="40"/>
        <v>18700</v>
      </c>
    </row>
    <row r="293" spans="1:19" ht="18.75" hidden="1" x14ac:dyDescent="0.25">
      <c r="A293" s="24">
        <f t="shared" si="41"/>
        <v>90</v>
      </c>
      <c r="B293" s="24" t="s">
        <v>270</v>
      </c>
      <c r="C293" s="24">
        <v>293</v>
      </c>
      <c r="D293" s="24">
        <v>270</v>
      </c>
      <c r="E293" s="24">
        <v>23</v>
      </c>
      <c r="F293" s="24">
        <v>15</v>
      </c>
      <c r="G293" s="23">
        <f t="shared" si="34"/>
        <v>4500</v>
      </c>
      <c r="H293" s="23">
        <v>20</v>
      </c>
      <c r="I293" s="23">
        <f t="shared" si="35"/>
        <v>1000</v>
      </c>
      <c r="J293" s="24">
        <v>15</v>
      </c>
      <c r="K293" s="23">
        <f t="shared" si="36"/>
        <v>2250</v>
      </c>
      <c r="L293" s="23">
        <v>7</v>
      </c>
      <c r="M293" s="23">
        <f t="shared" si="37"/>
        <v>21000</v>
      </c>
      <c r="N293" s="24">
        <v>150</v>
      </c>
      <c r="O293" s="25">
        <f t="shared" si="38"/>
        <v>9000</v>
      </c>
      <c r="P293" s="24">
        <v>7</v>
      </c>
      <c r="Q293" s="25">
        <f t="shared" si="39"/>
        <v>4550</v>
      </c>
      <c r="R293" s="24">
        <v>70</v>
      </c>
      <c r="S293" s="23">
        <f t="shared" si="40"/>
        <v>11900</v>
      </c>
    </row>
    <row r="294" spans="1:19" ht="18.75" hidden="1" x14ac:dyDescent="0.25">
      <c r="A294" s="24">
        <f t="shared" si="41"/>
        <v>91</v>
      </c>
      <c r="B294" s="24" t="s">
        <v>95</v>
      </c>
      <c r="C294" s="24">
        <v>1117</v>
      </c>
      <c r="D294" s="24">
        <v>1034</v>
      </c>
      <c r="E294" s="24">
        <v>83</v>
      </c>
      <c r="F294" s="24">
        <v>30</v>
      </c>
      <c r="G294" s="23">
        <f t="shared" si="34"/>
        <v>9000</v>
      </c>
      <c r="H294" s="23">
        <v>35</v>
      </c>
      <c r="I294" s="23">
        <f t="shared" si="35"/>
        <v>1750</v>
      </c>
      <c r="J294" s="24">
        <v>30</v>
      </c>
      <c r="K294" s="23">
        <f t="shared" si="36"/>
        <v>4500</v>
      </c>
      <c r="L294" s="23">
        <v>13</v>
      </c>
      <c r="M294" s="23">
        <f t="shared" si="37"/>
        <v>39000</v>
      </c>
      <c r="N294" s="24">
        <v>240</v>
      </c>
      <c r="O294" s="25">
        <f t="shared" si="38"/>
        <v>14400</v>
      </c>
      <c r="P294" s="24">
        <v>13</v>
      </c>
      <c r="Q294" s="25">
        <f t="shared" si="39"/>
        <v>8450</v>
      </c>
      <c r="R294" s="24">
        <v>130</v>
      </c>
      <c r="S294" s="23">
        <f t="shared" si="40"/>
        <v>22100</v>
      </c>
    </row>
    <row r="295" spans="1:19" ht="18.75" hidden="1" x14ac:dyDescent="0.25">
      <c r="A295" s="24">
        <f t="shared" si="41"/>
        <v>92</v>
      </c>
      <c r="B295" s="24" t="s">
        <v>49</v>
      </c>
      <c r="C295" s="24">
        <v>876</v>
      </c>
      <c r="D295" s="24">
        <v>815</v>
      </c>
      <c r="E295" s="24">
        <v>61</v>
      </c>
      <c r="F295" s="24">
        <v>25</v>
      </c>
      <c r="G295" s="23">
        <f t="shared" si="34"/>
        <v>7500</v>
      </c>
      <c r="H295" s="23">
        <v>30</v>
      </c>
      <c r="I295" s="23">
        <f t="shared" si="35"/>
        <v>1500</v>
      </c>
      <c r="J295" s="24">
        <v>25</v>
      </c>
      <c r="K295" s="23">
        <f t="shared" si="36"/>
        <v>3750</v>
      </c>
      <c r="L295" s="23">
        <v>11</v>
      </c>
      <c r="M295" s="23">
        <f t="shared" si="37"/>
        <v>33000</v>
      </c>
      <c r="N295" s="24">
        <v>210</v>
      </c>
      <c r="O295" s="25">
        <f t="shared" si="38"/>
        <v>12600</v>
      </c>
      <c r="P295" s="24">
        <v>11</v>
      </c>
      <c r="Q295" s="25">
        <f t="shared" si="39"/>
        <v>7150</v>
      </c>
      <c r="R295" s="24">
        <v>110</v>
      </c>
      <c r="S295" s="23">
        <f t="shared" si="40"/>
        <v>18700</v>
      </c>
    </row>
    <row r="296" spans="1:19" ht="18.75" hidden="1" x14ac:dyDescent="0.25">
      <c r="A296" s="24">
        <f t="shared" si="41"/>
        <v>93</v>
      </c>
      <c r="B296" s="24" t="s">
        <v>271</v>
      </c>
      <c r="C296" s="24">
        <v>445</v>
      </c>
      <c r="D296" s="24">
        <v>402</v>
      </c>
      <c r="E296" s="24">
        <v>43</v>
      </c>
      <c r="F296" s="24">
        <v>15</v>
      </c>
      <c r="G296" s="23">
        <f t="shared" si="34"/>
        <v>4500</v>
      </c>
      <c r="H296" s="23">
        <v>20</v>
      </c>
      <c r="I296" s="23">
        <f t="shared" si="35"/>
        <v>1000</v>
      </c>
      <c r="J296" s="24">
        <v>15</v>
      </c>
      <c r="K296" s="23">
        <f t="shared" si="36"/>
        <v>2250</v>
      </c>
      <c r="L296" s="23">
        <v>7</v>
      </c>
      <c r="M296" s="23">
        <f t="shared" si="37"/>
        <v>21000</v>
      </c>
      <c r="N296" s="24">
        <v>150</v>
      </c>
      <c r="O296" s="25">
        <f t="shared" si="38"/>
        <v>9000</v>
      </c>
      <c r="P296" s="24">
        <v>7</v>
      </c>
      <c r="Q296" s="25">
        <f t="shared" si="39"/>
        <v>4550</v>
      </c>
      <c r="R296" s="24">
        <v>70</v>
      </c>
      <c r="S296" s="23">
        <f t="shared" si="40"/>
        <v>11900</v>
      </c>
    </row>
    <row r="297" spans="1:19" ht="18.75" hidden="1" x14ac:dyDescent="0.25">
      <c r="A297" s="24">
        <f t="shared" si="41"/>
        <v>94</v>
      </c>
      <c r="B297" s="24" t="s">
        <v>272</v>
      </c>
      <c r="C297" s="24">
        <v>1774</v>
      </c>
      <c r="D297" s="24">
        <v>1681</v>
      </c>
      <c r="E297" s="24">
        <v>93</v>
      </c>
      <c r="F297" s="24">
        <v>35</v>
      </c>
      <c r="G297" s="23">
        <f t="shared" si="34"/>
        <v>10500</v>
      </c>
      <c r="H297" s="23">
        <v>40</v>
      </c>
      <c r="I297" s="23">
        <f t="shared" si="35"/>
        <v>2000</v>
      </c>
      <c r="J297" s="24">
        <v>35</v>
      </c>
      <c r="K297" s="23">
        <f t="shared" si="36"/>
        <v>5250</v>
      </c>
      <c r="L297" s="23">
        <v>15</v>
      </c>
      <c r="M297" s="23">
        <f t="shared" si="37"/>
        <v>45000</v>
      </c>
      <c r="N297" s="24">
        <v>270</v>
      </c>
      <c r="O297" s="25">
        <f t="shared" si="38"/>
        <v>16200</v>
      </c>
      <c r="P297" s="24">
        <v>15</v>
      </c>
      <c r="Q297" s="25">
        <f t="shared" si="39"/>
        <v>9750</v>
      </c>
      <c r="R297" s="24">
        <v>150</v>
      </c>
      <c r="S297" s="23">
        <f t="shared" si="40"/>
        <v>25500</v>
      </c>
    </row>
    <row r="298" spans="1:19" ht="18.75" hidden="1" x14ac:dyDescent="0.25">
      <c r="A298" s="24">
        <f t="shared" si="41"/>
        <v>95</v>
      </c>
      <c r="B298" s="24" t="s">
        <v>273</v>
      </c>
      <c r="C298" s="24">
        <v>315</v>
      </c>
      <c r="D298" s="24">
        <v>286</v>
      </c>
      <c r="E298" s="24">
        <v>29</v>
      </c>
      <c r="F298" s="24">
        <v>15</v>
      </c>
      <c r="G298" s="23">
        <f t="shared" si="34"/>
        <v>4500</v>
      </c>
      <c r="H298" s="23">
        <v>20</v>
      </c>
      <c r="I298" s="23">
        <f t="shared" si="35"/>
        <v>1000</v>
      </c>
      <c r="J298" s="24">
        <v>15</v>
      </c>
      <c r="K298" s="23">
        <f t="shared" si="36"/>
        <v>2250</v>
      </c>
      <c r="L298" s="23">
        <v>7</v>
      </c>
      <c r="M298" s="23">
        <f t="shared" si="37"/>
        <v>21000</v>
      </c>
      <c r="N298" s="24">
        <v>150</v>
      </c>
      <c r="O298" s="25">
        <f t="shared" si="38"/>
        <v>9000</v>
      </c>
      <c r="P298" s="24">
        <v>7</v>
      </c>
      <c r="Q298" s="25">
        <f t="shared" si="39"/>
        <v>4550</v>
      </c>
      <c r="R298" s="24">
        <v>70</v>
      </c>
      <c r="S298" s="23">
        <f t="shared" si="40"/>
        <v>11900</v>
      </c>
    </row>
    <row r="299" spans="1:19" ht="18.75" hidden="1" x14ac:dyDescent="0.25">
      <c r="A299" s="24">
        <f t="shared" si="41"/>
        <v>96</v>
      </c>
      <c r="B299" s="24" t="s">
        <v>274</v>
      </c>
      <c r="C299" s="24">
        <v>662</v>
      </c>
      <c r="D299" s="24">
        <v>600</v>
      </c>
      <c r="E299" s="24">
        <v>62</v>
      </c>
      <c r="F299" s="24">
        <v>20</v>
      </c>
      <c r="G299" s="23">
        <f t="shared" si="34"/>
        <v>6000</v>
      </c>
      <c r="H299" s="23">
        <v>25</v>
      </c>
      <c r="I299" s="23">
        <f t="shared" si="35"/>
        <v>1250</v>
      </c>
      <c r="J299" s="24">
        <v>20</v>
      </c>
      <c r="K299" s="23">
        <f t="shared" si="36"/>
        <v>3000</v>
      </c>
      <c r="L299" s="23">
        <v>9</v>
      </c>
      <c r="M299" s="23">
        <f t="shared" si="37"/>
        <v>27000</v>
      </c>
      <c r="N299" s="24">
        <v>180</v>
      </c>
      <c r="O299" s="25">
        <f t="shared" si="38"/>
        <v>10800</v>
      </c>
      <c r="P299" s="24">
        <v>9</v>
      </c>
      <c r="Q299" s="25">
        <f t="shared" si="39"/>
        <v>5850</v>
      </c>
      <c r="R299" s="24">
        <v>90</v>
      </c>
      <c r="S299" s="23">
        <f t="shared" si="40"/>
        <v>15300</v>
      </c>
    </row>
    <row r="300" spans="1:19" ht="18.75" hidden="1" x14ac:dyDescent="0.25">
      <c r="A300" s="24">
        <f t="shared" si="41"/>
        <v>97</v>
      </c>
      <c r="B300" s="24" t="s">
        <v>275</v>
      </c>
      <c r="C300" s="24">
        <v>263</v>
      </c>
      <c r="D300" s="24">
        <v>237</v>
      </c>
      <c r="E300" s="24">
        <v>26</v>
      </c>
      <c r="F300" s="24">
        <v>15</v>
      </c>
      <c r="G300" s="23">
        <f t="shared" si="34"/>
        <v>4500</v>
      </c>
      <c r="H300" s="23">
        <v>20</v>
      </c>
      <c r="I300" s="23">
        <f t="shared" si="35"/>
        <v>1000</v>
      </c>
      <c r="J300" s="24">
        <v>15</v>
      </c>
      <c r="K300" s="23">
        <f t="shared" si="36"/>
        <v>2250</v>
      </c>
      <c r="L300" s="23">
        <v>7</v>
      </c>
      <c r="M300" s="23">
        <f t="shared" si="37"/>
        <v>21000</v>
      </c>
      <c r="N300" s="24">
        <v>150</v>
      </c>
      <c r="O300" s="25">
        <f t="shared" si="38"/>
        <v>9000</v>
      </c>
      <c r="P300" s="24">
        <v>7</v>
      </c>
      <c r="Q300" s="25">
        <f t="shared" si="39"/>
        <v>4550</v>
      </c>
      <c r="R300" s="24">
        <v>70</v>
      </c>
      <c r="S300" s="23">
        <f t="shared" si="40"/>
        <v>11900</v>
      </c>
    </row>
    <row r="301" spans="1:19" ht="18.75" hidden="1" x14ac:dyDescent="0.25">
      <c r="A301" s="24">
        <f t="shared" si="41"/>
        <v>98</v>
      </c>
      <c r="B301" s="24" t="s">
        <v>276</v>
      </c>
      <c r="C301" s="24">
        <v>475</v>
      </c>
      <c r="D301" s="24">
        <v>442</v>
      </c>
      <c r="E301" s="24">
        <v>33</v>
      </c>
      <c r="F301" s="24">
        <v>15</v>
      </c>
      <c r="G301" s="23">
        <f t="shared" si="34"/>
        <v>4500</v>
      </c>
      <c r="H301" s="23">
        <v>20</v>
      </c>
      <c r="I301" s="23">
        <f t="shared" si="35"/>
        <v>1000</v>
      </c>
      <c r="J301" s="24">
        <v>15</v>
      </c>
      <c r="K301" s="23">
        <f t="shared" si="36"/>
        <v>2250</v>
      </c>
      <c r="L301" s="23">
        <v>7</v>
      </c>
      <c r="M301" s="23">
        <f t="shared" si="37"/>
        <v>21000</v>
      </c>
      <c r="N301" s="24">
        <v>150</v>
      </c>
      <c r="O301" s="25">
        <f t="shared" si="38"/>
        <v>9000</v>
      </c>
      <c r="P301" s="24">
        <v>7</v>
      </c>
      <c r="Q301" s="25">
        <f t="shared" si="39"/>
        <v>4550</v>
      </c>
      <c r="R301" s="24">
        <v>70</v>
      </c>
      <c r="S301" s="23">
        <f t="shared" si="40"/>
        <v>11900</v>
      </c>
    </row>
    <row r="302" spans="1:19" ht="18.75" hidden="1" x14ac:dyDescent="0.25">
      <c r="A302" s="24">
        <f t="shared" si="41"/>
        <v>99</v>
      </c>
      <c r="B302" s="24" t="s">
        <v>277</v>
      </c>
      <c r="C302" s="24">
        <v>496</v>
      </c>
      <c r="D302" s="24">
        <v>449</v>
      </c>
      <c r="E302" s="24">
        <v>47</v>
      </c>
      <c r="F302" s="24">
        <v>15</v>
      </c>
      <c r="G302" s="23">
        <f t="shared" si="34"/>
        <v>4500</v>
      </c>
      <c r="H302" s="23">
        <v>20</v>
      </c>
      <c r="I302" s="23">
        <f t="shared" si="35"/>
        <v>1000</v>
      </c>
      <c r="J302" s="24">
        <v>15</v>
      </c>
      <c r="K302" s="23">
        <f t="shared" si="36"/>
        <v>2250</v>
      </c>
      <c r="L302" s="23">
        <v>7</v>
      </c>
      <c r="M302" s="23">
        <f t="shared" si="37"/>
        <v>21000</v>
      </c>
      <c r="N302" s="24">
        <v>150</v>
      </c>
      <c r="O302" s="25">
        <f t="shared" si="38"/>
        <v>9000</v>
      </c>
      <c r="P302" s="24">
        <v>7</v>
      </c>
      <c r="Q302" s="25">
        <f t="shared" si="39"/>
        <v>4550</v>
      </c>
      <c r="R302" s="24">
        <v>70</v>
      </c>
      <c r="S302" s="23">
        <f t="shared" si="40"/>
        <v>11900</v>
      </c>
    </row>
    <row r="303" spans="1:19" ht="18.75" hidden="1" x14ac:dyDescent="0.25">
      <c r="A303" s="24">
        <f t="shared" si="41"/>
        <v>100</v>
      </c>
      <c r="B303" s="24" t="s">
        <v>278</v>
      </c>
      <c r="C303" s="24">
        <v>324</v>
      </c>
      <c r="D303" s="24">
        <v>298</v>
      </c>
      <c r="E303" s="24">
        <v>26</v>
      </c>
      <c r="F303" s="24">
        <v>15</v>
      </c>
      <c r="G303" s="23">
        <f t="shared" si="34"/>
        <v>4500</v>
      </c>
      <c r="H303" s="23">
        <v>20</v>
      </c>
      <c r="I303" s="23">
        <f t="shared" si="35"/>
        <v>1000</v>
      </c>
      <c r="J303" s="24">
        <v>15</v>
      </c>
      <c r="K303" s="23">
        <f t="shared" si="36"/>
        <v>2250</v>
      </c>
      <c r="L303" s="23">
        <v>7</v>
      </c>
      <c r="M303" s="23">
        <f t="shared" si="37"/>
        <v>21000</v>
      </c>
      <c r="N303" s="24">
        <v>150</v>
      </c>
      <c r="O303" s="25">
        <f t="shared" si="38"/>
        <v>9000</v>
      </c>
      <c r="P303" s="24">
        <v>7</v>
      </c>
      <c r="Q303" s="25">
        <f t="shared" si="39"/>
        <v>4550</v>
      </c>
      <c r="R303" s="24">
        <v>70</v>
      </c>
      <c r="S303" s="23">
        <f t="shared" si="40"/>
        <v>11900</v>
      </c>
    </row>
    <row r="304" spans="1:19" ht="18.75" hidden="1" x14ac:dyDescent="0.25">
      <c r="A304" s="24">
        <f t="shared" si="41"/>
        <v>101</v>
      </c>
      <c r="B304" s="24" t="s">
        <v>279</v>
      </c>
      <c r="C304" s="24">
        <v>209</v>
      </c>
      <c r="D304" s="24">
        <v>183</v>
      </c>
      <c r="E304" s="24">
        <v>26</v>
      </c>
      <c r="F304" s="23">
        <v>10</v>
      </c>
      <c r="G304" s="23">
        <f t="shared" si="34"/>
        <v>3000</v>
      </c>
      <c r="H304" s="23">
        <v>15</v>
      </c>
      <c r="I304" s="23">
        <f t="shared" si="35"/>
        <v>750</v>
      </c>
      <c r="J304" s="23">
        <v>10</v>
      </c>
      <c r="K304" s="23">
        <f t="shared" si="36"/>
        <v>1500</v>
      </c>
      <c r="L304" s="23">
        <v>5</v>
      </c>
      <c r="M304" s="23">
        <f t="shared" si="37"/>
        <v>15000</v>
      </c>
      <c r="N304" s="24">
        <v>130</v>
      </c>
      <c r="O304" s="25">
        <f t="shared" si="38"/>
        <v>7800</v>
      </c>
      <c r="P304" s="24">
        <v>5</v>
      </c>
      <c r="Q304" s="25">
        <f t="shared" si="39"/>
        <v>3250</v>
      </c>
      <c r="R304" s="24">
        <v>50</v>
      </c>
      <c r="S304" s="23">
        <f t="shared" si="40"/>
        <v>8500</v>
      </c>
    </row>
    <row r="305" spans="1:19" ht="18.75" hidden="1" x14ac:dyDescent="0.25">
      <c r="A305" s="24">
        <f t="shared" si="41"/>
        <v>102</v>
      </c>
      <c r="B305" s="24" t="s">
        <v>280</v>
      </c>
      <c r="C305" s="24">
        <v>328</v>
      </c>
      <c r="D305" s="24">
        <v>299</v>
      </c>
      <c r="E305" s="24">
        <v>29</v>
      </c>
      <c r="F305" s="24">
        <v>15</v>
      </c>
      <c r="G305" s="23">
        <f t="shared" si="34"/>
        <v>4500</v>
      </c>
      <c r="H305" s="23">
        <v>20</v>
      </c>
      <c r="I305" s="23">
        <f t="shared" si="35"/>
        <v>1000</v>
      </c>
      <c r="J305" s="24">
        <v>15</v>
      </c>
      <c r="K305" s="23">
        <f t="shared" si="36"/>
        <v>2250</v>
      </c>
      <c r="L305" s="23">
        <v>7</v>
      </c>
      <c r="M305" s="23">
        <f t="shared" si="37"/>
        <v>21000</v>
      </c>
      <c r="N305" s="24">
        <v>150</v>
      </c>
      <c r="O305" s="25">
        <f t="shared" si="38"/>
        <v>9000</v>
      </c>
      <c r="P305" s="24">
        <v>7</v>
      </c>
      <c r="Q305" s="25">
        <f t="shared" si="39"/>
        <v>4550</v>
      </c>
      <c r="R305" s="24">
        <v>70</v>
      </c>
      <c r="S305" s="23">
        <f t="shared" si="40"/>
        <v>11900</v>
      </c>
    </row>
    <row r="306" spans="1:19" ht="18.75" hidden="1" x14ac:dyDescent="0.25">
      <c r="A306" s="24">
        <f t="shared" si="41"/>
        <v>103</v>
      </c>
      <c r="B306" s="24" t="s">
        <v>281</v>
      </c>
      <c r="C306" s="24">
        <v>112</v>
      </c>
      <c r="D306" s="24">
        <v>94</v>
      </c>
      <c r="E306" s="24">
        <v>18</v>
      </c>
      <c r="F306" s="23">
        <v>10</v>
      </c>
      <c r="G306" s="23">
        <f t="shared" si="34"/>
        <v>3000</v>
      </c>
      <c r="H306" s="23">
        <v>15</v>
      </c>
      <c r="I306" s="23">
        <f t="shared" si="35"/>
        <v>750</v>
      </c>
      <c r="J306" s="23">
        <v>10</v>
      </c>
      <c r="K306" s="23">
        <f t="shared" si="36"/>
        <v>1500</v>
      </c>
      <c r="L306" s="23">
        <v>5</v>
      </c>
      <c r="M306" s="23">
        <f t="shared" si="37"/>
        <v>15000</v>
      </c>
      <c r="N306" s="24">
        <v>130</v>
      </c>
      <c r="O306" s="25">
        <f t="shared" si="38"/>
        <v>7800</v>
      </c>
      <c r="P306" s="24">
        <v>5</v>
      </c>
      <c r="Q306" s="25">
        <f t="shared" si="39"/>
        <v>3250</v>
      </c>
      <c r="R306" s="24">
        <v>50</v>
      </c>
      <c r="S306" s="23">
        <f t="shared" si="40"/>
        <v>8500</v>
      </c>
    </row>
    <row r="307" spans="1:19" ht="18.75" hidden="1" x14ac:dyDescent="0.25">
      <c r="A307" s="24">
        <f t="shared" si="41"/>
        <v>104</v>
      </c>
      <c r="B307" s="24" t="s">
        <v>282</v>
      </c>
      <c r="C307" s="24">
        <v>135</v>
      </c>
      <c r="D307" s="24">
        <v>117</v>
      </c>
      <c r="E307" s="24">
        <v>18</v>
      </c>
      <c r="F307" s="23">
        <v>10</v>
      </c>
      <c r="G307" s="23">
        <f t="shared" si="34"/>
        <v>3000</v>
      </c>
      <c r="H307" s="23">
        <v>15</v>
      </c>
      <c r="I307" s="23">
        <f t="shared" si="35"/>
        <v>750</v>
      </c>
      <c r="J307" s="23">
        <v>10</v>
      </c>
      <c r="K307" s="23">
        <f t="shared" si="36"/>
        <v>1500</v>
      </c>
      <c r="L307" s="23">
        <v>5</v>
      </c>
      <c r="M307" s="23">
        <f t="shared" si="37"/>
        <v>15000</v>
      </c>
      <c r="N307" s="24">
        <v>130</v>
      </c>
      <c r="O307" s="25">
        <f t="shared" si="38"/>
        <v>7800</v>
      </c>
      <c r="P307" s="24">
        <v>5</v>
      </c>
      <c r="Q307" s="25">
        <f t="shared" si="39"/>
        <v>3250</v>
      </c>
      <c r="R307" s="24">
        <v>50</v>
      </c>
      <c r="S307" s="23">
        <f t="shared" si="40"/>
        <v>8500</v>
      </c>
    </row>
    <row r="308" spans="1:19" s="9" customFormat="1" ht="18.75" hidden="1" x14ac:dyDescent="0.25">
      <c r="A308" s="24"/>
      <c r="B308" s="22" t="s">
        <v>20</v>
      </c>
      <c r="C308" s="22"/>
      <c r="D308" s="22"/>
      <c r="E308" s="22"/>
      <c r="F308" s="22">
        <f>SUM(F289:F307)</f>
        <v>330</v>
      </c>
      <c r="G308" s="22">
        <f t="shared" ref="G308:S308" si="43">SUM(G289:G307)</f>
        <v>99000</v>
      </c>
      <c r="H308" s="22">
        <f t="shared" si="43"/>
        <v>425</v>
      </c>
      <c r="I308" s="22">
        <f t="shared" si="43"/>
        <v>21250</v>
      </c>
      <c r="J308" s="22">
        <f t="shared" si="43"/>
        <v>330</v>
      </c>
      <c r="K308" s="22">
        <f t="shared" si="43"/>
        <v>49500</v>
      </c>
      <c r="L308" s="22">
        <f t="shared" si="43"/>
        <v>151</v>
      </c>
      <c r="M308" s="22">
        <f t="shared" si="43"/>
        <v>453000</v>
      </c>
      <c r="N308" s="22">
        <f t="shared" si="43"/>
        <v>3150</v>
      </c>
      <c r="O308" s="22">
        <f t="shared" si="43"/>
        <v>189000</v>
      </c>
      <c r="P308" s="22">
        <f t="shared" si="43"/>
        <v>151</v>
      </c>
      <c r="Q308" s="22">
        <f t="shared" si="43"/>
        <v>98150</v>
      </c>
      <c r="R308" s="22">
        <f t="shared" si="43"/>
        <v>1510</v>
      </c>
      <c r="S308" s="22">
        <f t="shared" si="43"/>
        <v>256700</v>
      </c>
    </row>
    <row r="309" spans="1:19" ht="45" hidden="1" customHeight="1" x14ac:dyDescent="0.25">
      <c r="A309" s="24"/>
      <c r="B309" s="33" t="s">
        <v>283</v>
      </c>
      <c r="C309" s="33"/>
      <c r="D309" s="33"/>
      <c r="E309" s="33"/>
      <c r="F309" s="23"/>
      <c r="G309" s="23"/>
      <c r="H309" s="23"/>
      <c r="I309" s="23"/>
      <c r="J309" s="24"/>
      <c r="K309" s="23"/>
      <c r="L309" s="23"/>
      <c r="M309" s="23"/>
      <c r="N309" s="24"/>
      <c r="O309" s="25"/>
      <c r="P309" s="24"/>
      <c r="Q309" s="25"/>
      <c r="R309" s="24"/>
      <c r="S309" s="23"/>
    </row>
    <row r="310" spans="1:19" ht="18.75" hidden="1" x14ac:dyDescent="0.25">
      <c r="A310" s="24"/>
      <c r="B310" s="31" t="s">
        <v>284</v>
      </c>
      <c r="C310" s="107"/>
      <c r="D310" s="107"/>
      <c r="E310" s="107"/>
      <c r="F310" s="23">
        <f>SUM(F311:F314)</f>
        <v>55</v>
      </c>
      <c r="G310" s="23">
        <f t="shared" si="34"/>
        <v>16500</v>
      </c>
      <c r="H310" s="23">
        <f>SUM(H311:H314)</f>
        <v>75</v>
      </c>
      <c r="I310" s="23">
        <f t="shared" si="35"/>
        <v>3750</v>
      </c>
      <c r="J310" s="24">
        <f>SUM(J311:J314)</f>
        <v>55</v>
      </c>
      <c r="K310" s="23">
        <f t="shared" si="36"/>
        <v>8250</v>
      </c>
      <c r="L310" s="23">
        <f>SUM(L311:L314)</f>
        <v>26</v>
      </c>
      <c r="M310" s="23">
        <f t="shared" si="37"/>
        <v>78000</v>
      </c>
      <c r="N310" s="24">
        <f>SUM(N311:N314)</f>
        <v>580</v>
      </c>
      <c r="O310" s="25">
        <f t="shared" si="38"/>
        <v>34800</v>
      </c>
      <c r="P310" s="24">
        <f>SUM(P311:P314)</f>
        <v>26</v>
      </c>
      <c r="Q310" s="25">
        <f t="shared" si="39"/>
        <v>16900</v>
      </c>
      <c r="R310" s="24">
        <f>SUM(R311:R314)</f>
        <v>260</v>
      </c>
      <c r="S310" s="23">
        <f t="shared" si="40"/>
        <v>44200</v>
      </c>
    </row>
    <row r="311" spans="1:19" ht="18.75" hidden="1" x14ac:dyDescent="0.25">
      <c r="A311" s="24">
        <f>A307+1</f>
        <v>105</v>
      </c>
      <c r="B311" s="24" t="s">
        <v>285</v>
      </c>
      <c r="C311" s="24">
        <v>534</v>
      </c>
      <c r="D311" s="24">
        <v>284</v>
      </c>
      <c r="E311" s="24">
        <v>250</v>
      </c>
      <c r="F311" s="24">
        <v>20</v>
      </c>
      <c r="G311" s="23">
        <f t="shared" si="34"/>
        <v>6000</v>
      </c>
      <c r="H311" s="23">
        <v>25</v>
      </c>
      <c r="I311" s="23">
        <f t="shared" si="35"/>
        <v>1250</v>
      </c>
      <c r="J311" s="24">
        <v>20</v>
      </c>
      <c r="K311" s="23">
        <f t="shared" si="36"/>
        <v>3000</v>
      </c>
      <c r="L311" s="23">
        <v>9</v>
      </c>
      <c r="M311" s="23">
        <f t="shared" si="37"/>
        <v>27000</v>
      </c>
      <c r="N311" s="24">
        <v>180</v>
      </c>
      <c r="O311" s="25">
        <f t="shared" si="38"/>
        <v>10800</v>
      </c>
      <c r="P311" s="24">
        <v>9</v>
      </c>
      <c r="Q311" s="25">
        <f t="shared" si="39"/>
        <v>5850</v>
      </c>
      <c r="R311" s="24">
        <v>90</v>
      </c>
      <c r="S311" s="23">
        <f t="shared" si="40"/>
        <v>15300</v>
      </c>
    </row>
    <row r="312" spans="1:19" ht="18.75" hidden="1" x14ac:dyDescent="0.25">
      <c r="A312" s="24">
        <f t="shared" si="41"/>
        <v>106</v>
      </c>
      <c r="B312" s="24" t="s">
        <v>286</v>
      </c>
      <c r="C312" s="24">
        <v>350</v>
      </c>
      <c r="D312" s="24">
        <v>183</v>
      </c>
      <c r="E312" s="24">
        <v>167</v>
      </c>
      <c r="F312" s="24">
        <v>15</v>
      </c>
      <c r="G312" s="23">
        <f t="shared" si="34"/>
        <v>4500</v>
      </c>
      <c r="H312" s="23">
        <v>20</v>
      </c>
      <c r="I312" s="23">
        <f t="shared" si="35"/>
        <v>1000</v>
      </c>
      <c r="J312" s="24">
        <v>15</v>
      </c>
      <c r="K312" s="23">
        <f t="shared" si="36"/>
        <v>2250</v>
      </c>
      <c r="L312" s="23">
        <v>7</v>
      </c>
      <c r="M312" s="23">
        <f t="shared" si="37"/>
        <v>21000</v>
      </c>
      <c r="N312" s="24">
        <v>150</v>
      </c>
      <c r="O312" s="25">
        <f t="shared" si="38"/>
        <v>9000</v>
      </c>
      <c r="P312" s="24">
        <v>7</v>
      </c>
      <c r="Q312" s="25">
        <f t="shared" si="39"/>
        <v>4550</v>
      </c>
      <c r="R312" s="24">
        <v>70</v>
      </c>
      <c r="S312" s="23">
        <f t="shared" si="40"/>
        <v>11900</v>
      </c>
    </row>
    <row r="313" spans="1:19" ht="18.75" hidden="1" x14ac:dyDescent="0.25">
      <c r="A313" s="24">
        <f t="shared" si="41"/>
        <v>107</v>
      </c>
      <c r="B313" s="24" t="s">
        <v>287</v>
      </c>
      <c r="C313" s="24">
        <v>294</v>
      </c>
      <c r="D313" s="24">
        <v>148</v>
      </c>
      <c r="E313" s="24">
        <v>146</v>
      </c>
      <c r="F313" s="24">
        <v>15</v>
      </c>
      <c r="G313" s="23">
        <f t="shared" si="34"/>
        <v>4500</v>
      </c>
      <c r="H313" s="23">
        <v>20</v>
      </c>
      <c r="I313" s="23">
        <f t="shared" si="35"/>
        <v>1000</v>
      </c>
      <c r="J313" s="24">
        <v>15</v>
      </c>
      <c r="K313" s="23">
        <f t="shared" si="36"/>
        <v>2250</v>
      </c>
      <c r="L313" s="23">
        <v>7</v>
      </c>
      <c r="M313" s="23">
        <f t="shared" si="37"/>
        <v>21000</v>
      </c>
      <c r="N313" s="24">
        <v>150</v>
      </c>
      <c r="O313" s="25">
        <f t="shared" si="38"/>
        <v>9000</v>
      </c>
      <c r="P313" s="24">
        <v>7</v>
      </c>
      <c r="Q313" s="25">
        <f t="shared" si="39"/>
        <v>4550</v>
      </c>
      <c r="R313" s="24">
        <v>70</v>
      </c>
      <c r="S313" s="23">
        <f t="shared" si="40"/>
        <v>11900</v>
      </c>
    </row>
    <row r="314" spans="1:19" ht="18.75" hidden="1" x14ac:dyDescent="0.25">
      <c r="A314" s="24">
        <f t="shared" si="41"/>
        <v>108</v>
      </c>
      <c r="B314" s="24" t="s">
        <v>288</v>
      </c>
      <c r="C314" s="24">
        <v>70</v>
      </c>
      <c r="D314" s="24">
        <v>30</v>
      </c>
      <c r="E314" s="24">
        <v>40</v>
      </c>
      <c r="F314" s="24">
        <v>5</v>
      </c>
      <c r="G314" s="23">
        <f t="shared" si="34"/>
        <v>1500</v>
      </c>
      <c r="H314" s="23">
        <v>10</v>
      </c>
      <c r="I314" s="23">
        <f t="shared" si="35"/>
        <v>500</v>
      </c>
      <c r="J314" s="24">
        <v>5</v>
      </c>
      <c r="K314" s="23">
        <f t="shared" si="36"/>
        <v>750</v>
      </c>
      <c r="L314" s="23">
        <v>3</v>
      </c>
      <c r="M314" s="23">
        <f t="shared" si="37"/>
        <v>9000</v>
      </c>
      <c r="N314" s="24">
        <v>100</v>
      </c>
      <c r="O314" s="25">
        <f t="shared" si="38"/>
        <v>6000</v>
      </c>
      <c r="P314" s="24">
        <v>3</v>
      </c>
      <c r="Q314" s="25">
        <f t="shared" si="39"/>
        <v>1950</v>
      </c>
      <c r="R314" s="24">
        <v>30</v>
      </c>
      <c r="S314" s="23">
        <f t="shared" si="40"/>
        <v>5100</v>
      </c>
    </row>
    <row r="315" spans="1:19" ht="18.75" hidden="1" x14ac:dyDescent="0.25">
      <c r="A315" s="24">
        <f t="shared" si="41"/>
        <v>109</v>
      </c>
      <c r="B315" s="24" t="s">
        <v>289</v>
      </c>
      <c r="C315" s="24">
        <v>250</v>
      </c>
      <c r="D315" s="24">
        <v>124</v>
      </c>
      <c r="E315" s="24">
        <v>126</v>
      </c>
      <c r="F315" s="24"/>
      <c r="G315" s="23">
        <f t="shared" si="34"/>
        <v>0</v>
      </c>
      <c r="H315" s="23"/>
      <c r="I315" s="23">
        <f t="shared" si="35"/>
        <v>0</v>
      </c>
      <c r="J315" s="24"/>
      <c r="K315" s="23">
        <f t="shared" si="36"/>
        <v>0</v>
      </c>
      <c r="L315" s="23"/>
      <c r="M315" s="23">
        <f t="shared" si="37"/>
        <v>0</v>
      </c>
      <c r="N315" s="24"/>
      <c r="O315" s="25">
        <f t="shared" si="38"/>
        <v>0</v>
      </c>
      <c r="P315" s="24"/>
      <c r="Q315" s="25">
        <f t="shared" si="39"/>
        <v>0</v>
      </c>
      <c r="R315" s="24"/>
      <c r="S315" s="23">
        <f t="shared" si="40"/>
        <v>0</v>
      </c>
    </row>
    <row r="316" spans="1:19" ht="18.75" hidden="1" x14ac:dyDescent="0.25">
      <c r="A316" s="24"/>
      <c r="B316" s="31" t="s">
        <v>290</v>
      </c>
      <c r="C316" s="107"/>
      <c r="D316" s="107"/>
      <c r="E316" s="107"/>
      <c r="F316" s="23">
        <f>SUM(F317:F328)</f>
        <v>190</v>
      </c>
      <c r="G316" s="23"/>
      <c r="H316" s="23">
        <f>SUM(H317:H328)</f>
        <v>245</v>
      </c>
      <c r="I316" s="23"/>
      <c r="J316" s="24">
        <f>SUM(J317:J328)</f>
        <v>190</v>
      </c>
      <c r="K316" s="23"/>
      <c r="L316" s="23">
        <f>SUM(L317:L328)</f>
        <v>87</v>
      </c>
      <c r="M316" s="23"/>
      <c r="N316" s="24">
        <f>SUM(N317:N328)</f>
        <v>1840</v>
      </c>
      <c r="O316" s="25"/>
      <c r="P316" s="24">
        <f>SUM(P317:P328)</f>
        <v>87</v>
      </c>
      <c r="Q316" s="25"/>
      <c r="R316" s="24">
        <f>SUM(R317:R328)</f>
        <v>870</v>
      </c>
      <c r="S316" s="23"/>
    </row>
    <row r="317" spans="1:19" ht="18.75" hidden="1" x14ac:dyDescent="0.25">
      <c r="A317" s="24">
        <f>A315+1</f>
        <v>110</v>
      </c>
      <c r="B317" s="24" t="s">
        <v>291</v>
      </c>
      <c r="C317" s="24">
        <v>500</v>
      </c>
      <c r="D317" s="24">
        <v>270</v>
      </c>
      <c r="E317" s="24">
        <v>266</v>
      </c>
      <c r="F317" s="24"/>
      <c r="G317" s="23">
        <f t="shared" si="34"/>
        <v>0</v>
      </c>
      <c r="H317" s="23"/>
      <c r="I317" s="23">
        <f t="shared" si="35"/>
        <v>0</v>
      </c>
      <c r="J317" s="24"/>
      <c r="K317" s="23">
        <f t="shared" si="36"/>
        <v>0</v>
      </c>
      <c r="L317" s="23"/>
      <c r="M317" s="23">
        <f t="shared" si="37"/>
        <v>0</v>
      </c>
      <c r="N317" s="24"/>
      <c r="O317" s="25">
        <f t="shared" si="38"/>
        <v>0</v>
      </c>
      <c r="P317" s="24"/>
      <c r="Q317" s="25">
        <f t="shared" si="39"/>
        <v>0</v>
      </c>
      <c r="R317" s="24"/>
      <c r="S317" s="23">
        <f t="shared" si="40"/>
        <v>0</v>
      </c>
    </row>
    <row r="318" spans="1:19" ht="18.75" hidden="1" x14ac:dyDescent="0.25">
      <c r="A318" s="24">
        <f t="shared" si="41"/>
        <v>111</v>
      </c>
      <c r="B318" s="24" t="s">
        <v>292</v>
      </c>
      <c r="C318" s="24">
        <v>347</v>
      </c>
      <c r="D318" s="24">
        <v>204</v>
      </c>
      <c r="E318" s="24">
        <v>197</v>
      </c>
      <c r="F318" s="24">
        <v>15</v>
      </c>
      <c r="G318" s="23">
        <f t="shared" si="34"/>
        <v>4500</v>
      </c>
      <c r="H318" s="23">
        <v>20</v>
      </c>
      <c r="I318" s="23">
        <f t="shared" si="35"/>
        <v>1000</v>
      </c>
      <c r="J318" s="24">
        <v>15</v>
      </c>
      <c r="K318" s="23">
        <f t="shared" si="36"/>
        <v>2250</v>
      </c>
      <c r="L318" s="23">
        <v>7</v>
      </c>
      <c r="M318" s="23">
        <f t="shared" si="37"/>
        <v>21000</v>
      </c>
      <c r="N318" s="24">
        <v>150</v>
      </c>
      <c r="O318" s="25">
        <f t="shared" si="38"/>
        <v>9000</v>
      </c>
      <c r="P318" s="24">
        <v>7</v>
      </c>
      <c r="Q318" s="25">
        <f t="shared" si="39"/>
        <v>4550</v>
      </c>
      <c r="R318" s="24">
        <v>70</v>
      </c>
      <c r="S318" s="23">
        <f t="shared" si="40"/>
        <v>11900</v>
      </c>
    </row>
    <row r="319" spans="1:19" ht="18.75" hidden="1" x14ac:dyDescent="0.25">
      <c r="A319" s="24">
        <f t="shared" si="41"/>
        <v>112</v>
      </c>
      <c r="B319" s="24" t="s">
        <v>293</v>
      </c>
      <c r="C319" s="24">
        <v>103</v>
      </c>
      <c r="D319" s="24">
        <v>60</v>
      </c>
      <c r="E319" s="24">
        <v>53</v>
      </c>
      <c r="F319" s="23">
        <v>10</v>
      </c>
      <c r="G319" s="23">
        <f t="shared" si="34"/>
        <v>3000</v>
      </c>
      <c r="H319" s="23">
        <v>15</v>
      </c>
      <c r="I319" s="23">
        <f t="shared" si="35"/>
        <v>750</v>
      </c>
      <c r="J319" s="23">
        <v>10</v>
      </c>
      <c r="K319" s="23">
        <f t="shared" si="36"/>
        <v>1500</v>
      </c>
      <c r="L319" s="23">
        <v>5</v>
      </c>
      <c r="M319" s="23">
        <f t="shared" si="37"/>
        <v>15000</v>
      </c>
      <c r="N319" s="24">
        <v>130</v>
      </c>
      <c r="O319" s="25">
        <f t="shared" si="38"/>
        <v>7800</v>
      </c>
      <c r="P319" s="24">
        <v>5</v>
      </c>
      <c r="Q319" s="25">
        <f t="shared" si="39"/>
        <v>3250</v>
      </c>
      <c r="R319" s="24">
        <v>50</v>
      </c>
      <c r="S319" s="23">
        <f t="shared" si="40"/>
        <v>8500</v>
      </c>
    </row>
    <row r="320" spans="1:19" ht="18.75" hidden="1" x14ac:dyDescent="0.25">
      <c r="A320" s="24">
        <f t="shared" si="41"/>
        <v>113</v>
      </c>
      <c r="B320" s="24" t="s">
        <v>294</v>
      </c>
      <c r="C320" s="24">
        <v>109</v>
      </c>
      <c r="D320" s="24">
        <v>54</v>
      </c>
      <c r="E320" s="24">
        <v>55</v>
      </c>
      <c r="F320" s="23">
        <v>10</v>
      </c>
      <c r="G320" s="23">
        <f t="shared" si="34"/>
        <v>3000</v>
      </c>
      <c r="H320" s="23">
        <v>15</v>
      </c>
      <c r="I320" s="23">
        <f t="shared" si="35"/>
        <v>750</v>
      </c>
      <c r="J320" s="23">
        <v>10</v>
      </c>
      <c r="K320" s="23">
        <f t="shared" si="36"/>
        <v>1500</v>
      </c>
      <c r="L320" s="23">
        <v>5</v>
      </c>
      <c r="M320" s="23">
        <f t="shared" si="37"/>
        <v>15000</v>
      </c>
      <c r="N320" s="24">
        <v>130</v>
      </c>
      <c r="O320" s="25">
        <f t="shared" si="38"/>
        <v>7800</v>
      </c>
      <c r="P320" s="24">
        <v>5</v>
      </c>
      <c r="Q320" s="25">
        <f t="shared" si="39"/>
        <v>3250</v>
      </c>
      <c r="R320" s="24">
        <v>50</v>
      </c>
      <c r="S320" s="23">
        <f t="shared" si="40"/>
        <v>8500</v>
      </c>
    </row>
    <row r="321" spans="1:19" ht="18.75" hidden="1" x14ac:dyDescent="0.25">
      <c r="A321" s="24">
        <f t="shared" si="41"/>
        <v>114</v>
      </c>
      <c r="B321" s="24" t="s">
        <v>295</v>
      </c>
      <c r="C321" s="24">
        <v>417</v>
      </c>
      <c r="D321" s="24">
        <v>197</v>
      </c>
      <c r="E321" s="24">
        <v>220</v>
      </c>
      <c r="F321" s="24">
        <v>15</v>
      </c>
      <c r="G321" s="23">
        <f t="shared" si="34"/>
        <v>4500</v>
      </c>
      <c r="H321" s="23">
        <v>20</v>
      </c>
      <c r="I321" s="23">
        <f t="shared" si="35"/>
        <v>1000</v>
      </c>
      <c r="J321" s="24">
        <v>15</v>
      </c>
      <c r="K321" s="23">
        <f t="shared" si="36"/>
        <v>2250</v>
      </c>
      <c r="L321" s="23">
        <v>7</v>
      </c>
      <c r="M321" s="23">
        <f t="shared" si="37"/>
        <v>21000</v>
      </c>
      <c r="N321" s="24">
        <v>150</v>
      </c>
      <c r="O321" s="25">
        <f t="shared" si="38"/>
        <v>9000</v>
      </c>
      <c r="P321" s="24">
        <v>7</v>
      </c>
      <c r="Q321" s="25">
        <f t="shared" si="39"/>
        <v>4550</v>
      </c>
      <c r="R321" s="24">
        <v>70</v>
      </c>
      <c r="S321" s="23">
        <f t="shared" si="40"/>
        <v>11900</v>
      </c>
    </row>
    <row r="322" spans="1:19" ht="18.75" hidden="1" x14ac:dyDescent="0.25">
      <c r="A322" s="24">
        <f t="shared" si="41"/>
        <v>115</v>
      </c>
      <c r="B322" s="24" t="s">
        <v>296</v>
      </c>
      <c r="C322" s="24">
        <v>2699</v>
      </c>
      <c r="D322" s="24">
        <v>1515</v>
      </c>
      <c r="E322" s="24">
        <v>1286</v>
      </c>
      <c r="F322" s="24">
        <v>35</v>
      </c>
      <c r="G322" s="23">
        <f t="shared" si="34"/>
        <v>10500</v>
      </c>
      <c r="H322" s="23">
        <v>40</v>
      </c>
      <c r="I322" s="23">
        <f t="shared" si="35"/>
        <v>2000</v>
      </c>
      <c r="J322" s="24">
        <v>35</v>
      </c>
      <c r="K322" s="23">
        <f t="shared" si="36"/>
        <v>5250</v>
      </c>
      <c r="L322" s="23">
        <v>15</v>
      </c>
      <c r="M322" s="23">
        <f t="shared" si="37"/>
        <v>45000</v>
      </c>
      <c r="N322" s="24">
        <v>270</v>
      </c>
      <c r="O322" s="25">
        <f t="shared" si="38"/>
        <v>16200</v>
      </c>
      <c r="P322" s="24">
        <v>15</v>
      </c>
      <c r="Q322" s="25">
        <f t="shared" si="39"/>
        <v>9750</v>
      </c>
      <c r="R322" s="24">
        <v>150</v>
      </c>
      <c r="S322" s="23">
        <f t="shared" si="40"/>
        <v>25500</v>
      </c>
    </row>
    <row r="323" spans="1:19" ht="18.75" hidden="1" x14ac:dyDescent="0.25">
      <c r="A323" s="24">
        <f t="shared" si="41"/>
        <v>116</v>
      </c>
      <c r="B323" s="24" t="s">
        <v>297</v>
      </c>
      <c r="C323" s="24">
        <v>137</v>
      </c>
      <c r="D323" s="24">
        <v>54</v>
      </c>
      <c r="E323" s="24">
        <v>75</v>
      </c>
      <c r="F323" s="23">
        <v>10</v>
      </c>
      <c r="G323" s="23">
        <f t="shared" si="34"/>
        <v>3000</v>
      </c>
      <c r="H323" s="23">
        <v>15</v>
      </c>
      <c r="I323" s="23">
        <f t="shared" si="35"/>
        <v>750</v>
      </c>
      <c r="J323" s="23">
        <v>10</v>
      </c>
      <c r="K323" s="23">
        <f t="shared" si="36"/>
        <v>1500</v>
      </c>
      <c r="L323" s="23">
        <v>5</v>
      </c>
      <c r="M323" s="23">
        <f t="shared" si="37"/>
        <v>15000</v>
      </c>
      <c r="N323" s="24">
        <v>130</v>
      </c>
      <c r="O323" s="25">
        <f t="shared" si="38"/>
        <v>7800</v>
      </c>
      <c r="P323" s="24">
        <v>5</v>
      </c>
      <c r="Q323" s="25">
        <f t="shared" si="39"/>
        <v>3250</v>
      </c>
      <c r="R323" s="24">
        <v>50</v>
      </c>
      <c r="S323" s="23">
        <f t="shared" si="40"/>
        <v>8500</v>
      </c>
    </row>
    <row r="324" spans="1:19" ht="18.75" hidden="1" x14ac:dyDescent="0.25">
      <c r="A324" s="24">
        <f t="shared" si="41"/>
        <v>117</v>
      </c>
      <c r="B324" s="24" t="s">
        <v>298</v>
      </c>
      <c r="C324" s="24">
        <v>489</v>
      </c>
      <c r="D324" s="24">
        <v>248</v>
      </c>
      <c r="E324" s="24">
        <v>242</v>
      </c>
      <c r="F324" s="24">
        <v>15</v>
      </c>
      <c r="G324" s="23">
        <f t="shared" si="34"/>
        <v>4500</v>
      </c>
      <c r="H324" s="23">
        <v>20</v>
      </c>
      <c r="I324" s="23">
        <f t="shared" si="35"/>
        <v>1000</v>
      </c>
      <c r="J324" s="24">
        <v>15</v>
      </c>
      <c r="K324" s="23">
        <f t="shared" si="36"/>
        <v>2250</v>
      </c>
      <c r="L324" s="23">
        <v>7</v>
      </c>
      <c r="M324" s="23">
        <f t="shared" si="37"/>
        <v>21000</v>
      </c>
      <c r="N324" s="24">
        <v>150</v>
      </c>
      <c r="O324" s="25">
        <f t="shared" si="38"/>
        <v>9000</v>
      </c>
      <c r="P324" s="24">
        <v>7</v>
      </c>
      <c r="Q324" s="25">
        <f t="shared" si="39"/>
        <v>4550</v>
      </c>
      <c r="R324" s="24">
        <v>70</v>
      </c>
      <c r="S324" s="23">
        <f t="shared" si="40"/>
        <v>11900</v>
      </c>
    </row>
    <row r="325" spans="1:19" ht="18.75" hidden="1" x14ac:dyDescent="0.25">
      <c r="A325" s="24">
        <f t="shared" si="41"/>
        <v>118</v>
      </c>
      <c r="B325" s="24" t="s">
        <v>299</v>
      </c>
      <c r="C325" s="24">
        <v>204</v>
      </c>
      <c r="D325" s="24">
        <v>117</v>
      </c>
      <c r="E325" s="24">
        <v>93</v>
      </c>
      <c r="F325" s="23">
        <v>10</v>
      </c>
      <c r="G325" s="23">
        <f t="shared" si="34"/>
        <v>3000</v>
      </c>
      <c r="H325" s="23">
        <v>15</v>
      </c>
      <c r="I325" s="23">
        <f t="shared" si="35"/>
        <v>750</v>
      </c>
      <c r="J325" s="23">
        <v>10</v>
      </c>
      <c r="K325" s="23">
        <f t="shared" si="36"/>
        <v>1500</v>
      </c>
      <c r="L325" s="23">
        <v>5</v>
      </c>
      <c r="M325" s="23">
        <f t="shared" si="37"/>
        <v>15000</v>
      </c>
      <c r="N325" s="24">
        <v>130</v>
      </c>
      <c r="O325" s="25">
        <f t="shared" si="38"/>
        <v>7800</v>
      </c>
      <c r="P325" s="24">
        <v>5</v>
      </c>
      <c r="Q325" s="25">
        <f t="shared" si="39"/>
        <v>3250</v>
      </c>
      <c r="R325" s="24">
        <v>50</v>
      </c>
      <c r="S325" s="23">
        <f t="shared" si="40"/>
        <v>8500</v>
      </c>
    </row>
    <row r="326" spans="1:19" ht="18.75" hidden="1" x14ac:dyDescent="0.25">
      <c r="A326" s="24">
        <f t="shared" si="41"/>
        <v>119</v>
      </c>
      <c r="B326" s="24" t="s">
        <v>300</v>
      </c>
      <c r="C326" s="24">
        <v>279</v>
      </c>
      <c r="D326" s="24">
        <v>145</v>
      </c>
      <c r="E326" s="24">
        <v>134</v>
      </c>
      <c r="F326" s="24">
        <v>15</v>
      </c>
      <c r="G326" s="23">
        <f t="shared" si="34"/>
        <v>4500</v>
      </c>
      <c r="H326" s="23">
        <v>20</v>
      </c>
      <c r="I326" s="23">
        <f t="shared" si="35"/>
        <v>1000</v>
      </c>
      <c r="J326" s="24">
        <v>15</v>
      </c>
      <c r="K326" s="23">
        <f t="shared" si="36"/>
        <v>2250</v>
      </c>
      <c r="L326" s="23">
        <v>7</v>
      </c>
      <c r="M326" s="23">
        <f t="shared" si="37"/>
        <v>21000</v>
      </c>
      <c r="N326" s="24">
        <v>150</v>
      </c>
      <c r="O326" s="25">
        <f t="shared" si="38"/>
        <v>9000</v>
      </c>
      <c r="P326" s="24">
        <v>7</v>
      </c>
      <c r="Q326" s="25">
        <f t="shared" si="39"/>
        <v>4550</v>
      </c>
      <c r="R326" s="24">
        <v>70</v>
      </c>
      <c r="S326" s="23">
        <f t="shared" si="40"/>
        <v>11900</v>
      </c>
    </row>
    <row r="327" spans="1:19" ht="18.75" hidden="1" x14ac:dyDescent="0.25">
      <c r="A327" s="24">
        <f t="shared" si="41"/>
        <v>120</v>
      </c>
      <c r="B327" s="24" t="s">
        <v>301</v>
      </c>
      <c r="C327" s="24">
        <v>752</v>
      </c>
      <c r="D327" s="24">
        <v>382</v>
      </c>
      <c r="E327" s="24">
        <v>370</v>
      </c>
      <c r="F327" s="24">
        <v>25</v>
      </c>
      <c r="G327" s="23">
        <f t="shared" si="34"/>
        <v>7500</v>
      </c>
      <c r="H327" s="23">
        <v>30</v>
      </c>
      <c r="I327" s="23">
        <f t="shared" si="35"/>
        <v>1500</v>
      </c>
      <c r="J327" s="24">
        <v>25</v>
      </c>
      <c r="K327" s="23">
        <f t="shared" si="36"/>
        <v>3750</v>
      </c>
      <c r="L327" s="23">
        <v>11</v>
      </c>
      <c r="M327" s="23">
        <f t="shared" si="37"/>
        <v>33000</v>
      </c>
      <c r="N327" s="24">
        <v>210</v>
      </c>
      <c r="O327" s="25">
        <f t="shared" si="38"/>
        <v>12600</v>
      </c>
      <c r="P327" s="24">
        <v>11</v>
      </c>
      <c r="Q327" s="25">
        <f t="shared" si="39"/>
        <v>7150</v>
      </c>
      <c r="R327" s="24">
        <v>110</v>
      </c>
      <c r="S327" s="23">
        <f t="shared" si="40"/>
        <v>18700</v>
      </c>
    </row>
    <row r="328" spans="1:19" ht="18.75" hidden="1" x14ac:dyDescent="0.25">
      <c r="A328" s="24">
        <f t="shared" si="41"/>
        <v>121</v>
      </c>
      <c r="B328" s="24" t="s">
        <v>302</v>
      </c>
      <c r="C328" s="24">
        <v>1014</v>
      </c>
      <c r="D328" s="24">
        <v>474</v>
      </c>
      <c r="E328" s="24">
        <v>540</v>
      </c>
      <c r="F328" s="24">
        <v>30</v>
      </c>
      <c r="G328" s="23">
        <f t="shared" si="34"/>
        <v>9000</v>
      </c>
      <c r="H328" s="23">
        <v>35</v>
      </c>
      <c r="I328" s="23">
        <f t="shared" si="35"/>
        <v>1750</v>
      </c>
      <c r="J328" s="24">
        <v>30</v>
      </c>
      <c r="K328" s="23">
        <f t="shared" si="36"/>
        <v>4500</v>
      </c>
      <c r="L328" s="23">
        <v>13</v>
      </c>
      <c r="M328" s="23">
        <f t="shared" si="37"/>
        <v>39000</v>
      </c>
      <c r="N328" s="24">
        <v>240</v>
      </c>
      <c r="O328" s="25">
        <f t="shared" si="38"/>
        <v>14400</v>
      </c>
      <c r="P328" s="24">
        <v>13</v>
      </c>
      <c r="Q328" s="25">
        <f t="shared" si="39"/>
        <v>8450</v>
      </c>
      <c r="R328" s="24">
        <v>130</v>
      </c>
      <c r="S328" s="23">
        <f t="shared" si="40"/>
        <v>22100</v>
      </c>
    </row>
    <row r="329" spans="1:19" ht="18.75" hidden="1" x14ac:dyDescent="0.25">
      <c r="A329" s="24"/>
      <c r="B329" s="31" t="s">
        <v>303</v>
      </c>
      <c r="C329" s="107"/>
      <c r="D329" s="107"/>
      <c r="E329" s="107"/>
      <c r="F329" s="23">
        <f>SUM(F330:F335)</f>
        <v>80</v>
      </c>
      <c r="G329" s="23"/>
      <c r="H329" s="23">
        <f>SUM(H330:H335)</f>
        <v>110</v>
      </c>
      <c r="I329" s="23"/>
      <c r="J329" s="24">
        <f>SUM(J330:J335)</f>
        <v>80</v>
      </c>
      <c r="K329" s="23"/>
      <c r="L329" s="23">
        <f>SUM(L330:L335)</f>
        <v>38</v>
      </c>
      <c r="M329" s="23"/>
      <c r="N329" s="24">
        <f>SUM(N330:N335)</f>
        <v>880</v>
      </c>
      <c r="O329" s="25"/>
      <c r="P329" s="24">
        <f>SUM(P330:P335)</f>
        <v>38</v>
      </c>
      <c r="Q329" s="25"/>
      <c r="R329" s="24">
        <f>SUM(R330:R335)</f>
        <v>380</v>
      </c>
      <c r="S329" s="23"/>
    </row>
    <row r="330" spans="1:19" ht="18.75" hidden="1" x14ac:dyDescent="0.25">
      <c r="A330" s="24">
        <f>A328+1</f>
        <v>122</v>
      </c>
      <c r="B330" s="24" t="s">
        <v>304</v>
      </c>
      <c r="C330" s="24">
        <v>242</v>
      </c>
      <c r="D330" s="24">
        <v>120</v>
      </c>
      <c r="E330" s="24">
        <v>122</v>
      </c>
      <c r="F330" s="23">
        <v>10</v>
      </c>
      <c r="G330" s="23">
        <f t="shared" si="34"/>
        <v>3000</v>
      </c>
      <c r="H330" s="23">
        <v>15</v>
      </c>
      <c r="I330" s="23">
        <f t="shared" si="35"/>
        <v>750</v>
      </c>
      <c r="J330" s="23">
        <v>10</v>
      </c>
      <c r="K330" s="23">
        <f t="shared" si="36"/>
        <v>1500</v>
      </c>
      <c r="L330" s="23">
        <v>5</v>
      </c>
      <c r="M330" s="23">
        <f t="shared" si="37"/>
        <v>15000</v>
      </c>
      <c r="N330" s="24">
        <v>130</v>
      </c>
      <c r="O330" s="25">
        <f t="shared" si="38"/>
        <v>7800</v>
      </c>
      <c r="P330" s="24">
        <v>5</v>
      </c>
      <c r="Q330" s="25">
        <f t="shared" si="39"/>
        <v>3250</v>
      </c>
      <c r="R330" s="24">
        <v>50</v>
      </c>
      <c r="S330" s="23">
        <f t="shared" si="40"/>
        <v>8500</v>
      </c>
    </row>
    <row r="331" spans="1:19" ht="18.75" hidden="1" x14ac:dyDescent="0.25">
      <c r="A331" s="24">
        <f t="shared" si="41"/>
        <v>123</v>
      </c>
      <c r="B331" s="24" t="s">
        <v>305</v>
      </c>
      <c r="C331" s="30">
        <v>439</v>
      </c>
      <c r="D331" s="24">
        <v>221</v>
      </c>
      <c r="E331" s="24">
        <v>216</v>
      </c>
      <c r="F331" s="24">
        <v>15</v>
      </c>
      <c r="G331" s="23">
        <f t="shared" si="34"/>
        <v>4500</v>
      </c>
      <c r="H331" s="23">
        <v>20</v>
      </c>
      <c r="I331" s="23">
        <f t="shared" si="35"/>
        <v>1000</v>
      </c>
      <c r="J331" s="24">
        <v>15</v>
      </c>
      <c r="K331" s="23">
        <f t="shared" si="36"/>
        <v>2250</v>
      </c>
      <c r="L331" s="23">
        <v>7</v>
      </c>
      <c r="M331" s="23">
        <f t="shared" si="37"/>
        <v>21000</v>
      </c>
      <c r="N331" s="24">
        <v>150</v>
      </c>
      <c r="O331" s="25">
        <f t="shared" si="38"/>
        <v>9000</v>
      </c>
      <c r="P331" s="24">
        <v>7</v>
      </c>
      <c r="Q331" s="25">
        <f t="shared" si="39"/>
        <v>4550</v>
      </c>
      <c r="R331" s="24">
        <v>70</v>
      </c>
      <c r="S331" s="23">
        <f t="shared" si="40"/>
        <v>11900</v>
      </c>
    </row>
    <row r="332" spans="1:19" ht="18.75" hidden="1" x14ac:dyDescent="0.25">
      <c r="A332" s="24">
        <f t="shared" si="41"/>
        <v>124</v>
      </c>
      <c r="B332" s="24" t="s">
        <v>306</v>
      </c>
      <c r="C332" s="24">
        <v>165</v>
      </c>
      <c r="D332" s="24">
        <v>89</v>
      </c>
      <c r="E332" s="24">
        <v>76</v>
      </c>
      <c r="F332" s="23">
        <v>10</v>
      </c>
      <c r="G332" s="23">
        <f t="shared" si="34"/>
        <v>3000</v>
      </c>
      <c r="H332" s="23">
        <v>15</v>
      </c>
      <c r="I332" s="23">
        <f t="shared" si="35"/>
        <v>750</v>
      </c>
      <c r="J332" s="23">
        <v>10</v>
      </c>
      <c r="K332" s="23">
        <f t="shared" si="36"/>
        <v>1500</v>
      </c>
      <c r="L332" s="23">
        <v>5</v>
      </c>
      <c r="M332" s="23">
        <f t="shared" si="37"/>
        <v>15000</v>
      </c>
      <c r="N332" s="24">
        <v>130</v>
      </c>
      <c r="O332" s="25">
        <f t="shared" si="38"/>
        <v>7800</v>
      </c>
      <c r="P332" s="24">
        <v>5</v>
      </c>
      <c r="Q332" s="25">
        <f t="shared" si="39"/>
        <v>3250</v>
      </c>
      <c r="R332" s="24">
        <v>50</v>
      </c>
      <c r="S332" s="23">
        <f t="shared" si="40"/>
        <v>8500</v>
      </c>
    </row>
    <row r="333" spans="1:19" ht="18.75" hidden="1" x14ac:dyDescent="0.25">
      <c r="A333" s="24">
        <f t="shared" si="41"/>
        <v>125</v>
      </c>
      <c r="B333" s="24" t="s">
        <v>307</v>
      </c>
      <c r="C333" s="30">
        <v>190</v>
      </c>
      <c r="D333" s="24">
        <v>95</v>
      </c>
      <c r="E333" s="24">
        <v>95</v>
      </c>
      <c r="F333" s="23">
        <v>10</v>
      </c>
      <c r="G333" s="23">
        <f t="shared" si="34"/>
        <v>3000</v>
      </c>
      <c r="H333" s="23">
        <v>15</v>
      </c>
      <c r="I333" s="23">
        <f t="shared" si="35"/>
        <v>750</v>
      </c>
      <c r="J333" s="23">
        <v>10</v>
      </c>
      <c r="K333" s="23">
        <f t="shared" si="36"/>
        <v>1500</v>
      </c>
      <c r="L333" s="23">
        <v>5</v>
      </c>
      <c r="M333" s="23">
        <f t="shared" si="37"/>
        <v>15000</v>
      </c>
      <c r="N333" s="24">
        <v>130</v>
      </c>
      <c r="O333" s="25">
        <f t="shared" si="38"/>
        <v>7800</v>
      </c>
      <c r="P333" s="24">
        <v>5</v>
      </c>
      <c r="Q333" s="25">
        <f t="shared" si="39"/>
        <v>3250</v>
      </c>
      <c r="R333" s="24">
        <v>50</v>
      </c>
      <c r="S333" s="23">
        <f t="shared" si="40"/>
        <v>8500</v>
      </c>
    </row>
    <row r="334" spans="1:19" ht="18.75" hidden="1" x14ac:dyDescent="0.25">
      <c r="A334" s="24">
        <f t="shared" si="41"/>
        <v>126</v>
      </c>
      <c r="B334" s="24" t="s">
        <v>308</v>
      </c>
      <c r="C334" s="30">
        <v>203</v>
      </c>
      <c r="D334" s="24">
        <v>104</v>
      </c>
      <c r="E334" s="24">
        <v>99</v>
      </c>
      <c r="F334" s="23">
        <v>10</v>
      </c>
      <c r="G334" s="23">
        <f t="shared" si="34"/>
        <v>3000</v>
      </c>
      <c r="H334" s="23">
        <v>15</v>
      </c>
      <c r="I334" s="23">
        <f t="shared" si="35"/>
        <v>750</v>
      </c>
      <c r="J334" s="23">
        <v>10</v>
      </c>
      <c r="K334" s="23">
        <f t="shared" si="36"/>
        <v>1500</v>
      </c>
      <c r="L334" s="23">
        <v>5</v>
      </c>
      <c r="M334" s="23">
        <f t="shared" si="37"/>
        <v>15000</v>
      </c>
      <c r="N334" s="24">
        <v>130</v>
      </c>
      <c r="O334" s="25">
        <f t="shared" si="38"/>
        <v>7800</v>
      </c>
      <c r="P334" s="24">
        <v>5</v>
      </c>
      <c r="Q334" s="25">
        <f t="shared" si="39"/>
        <v>3250</v>
      </c>
      <c r="R334" s="24">
        <v>50</v>
      </c>
      <c r="S334" s="23">
        <f t="shared" si="40"/>
        <v>8500</v>
      </c>
    </row>
    <row r="335" spans="1:19" ht="18.75" hidden="1" x14ac:dyDescent="0.25">
      <c r="A335" s="24">
        <f t="shared" si="41"/>
        <v>127</v>
      </c>
      <c r="B335" s="24" t="s">
        <v>309</v>
      </c>
      <c r="C335" s="30">
        <v>794</v>
      </c>
      <c r="D335" s="24">
        <v>448</v>
      </c>
      <c r="E335" s="24">
        <v>397</v>
      </c>
      <c r="F335" s="24">
        <v>25</v>
      </c>
      <c r="G335" s="23">
        <f t="shared" si="34"/>
        <v>7500</v>
      </c>
      <c r="H335" s="23">
        <v>30</v>
      </c>
      <c r="I335" s="23">
        <f t="shared" si="35"/>
        <v>1500</v>
      </c>
      <c r="J335" s="24">
        <v>25</v>
      </c>
      <c r="K335" s="23">
        <f t="shared" si="36"/>
        <v>3750</v>
      </c>
      <c r="L335" s="23">
        <v>11</v>
      </c>
      <c r="M335" s="23">
        <f t="shared" si="37"/>
        <v>33000</v>
      </c>
      <c r="N335" s="24">
        <v>210</v>
      </c>
      <c r="O335" s="25">
        <f t="shared" si="38"/>
        <v>12600</v>
      </c>
      <c r="P335" s="24">
        <v>11</v>
      </c>
      <c r="Q335" s="25">
        <f t="shared" si="39"/>
        <v>7150</v>
      </c>
      <c r="R335" s="24">
        <v>110</v>
      </c>
      <c r="S335" s="23">
        <f t="shared" si="40"/>
        <v>18700</v>
      </c>
    </row>
    <row r="336" spans="1:19" ht="18.75" hidden="1" x14ac:dyDescent="0.25">
      <c r="A336" s="24"/>
      <c r="B336" s="31" t="s">
        <v>310</v>
      </c>
      <c r="C336" s="107"/>
      <c r="D336" s="107"/>
      <c r="E336" s="107"/>
      <c r="F336" s="23">
        <f>SUM(F337:F342)</f>
        <v>135</v>
      </c>
      <c r="G336" s="23"/>
      <c r="H336" s="23">
        <f>SUM(H337:H342)</f>
        <v>165</v>
      </c>
      <c r="I336" s="23"/>
      <c r="J336" s="24">
        <f>SUM(J337:J342)</f>
        <v>135</v>
      </c>
      <c r="K336" s="23"/>
      <c r="L336" s="23">
        <f>SUM(L337:L342)</f>
        <v>60</v>
      </c>
      <c r="M336" s="23"/>
      <c r="N336" s="24">
        <f>SUM(N337:N342)</f>
        <v>1180</v>
      </c>
      <c r="O336" s="25"/>
      <c r="P336" s="24">
        <f>SUM(P337:P342)</f>
        <v>60</v>
      </c>
      <c r="Q336" s="25"/>
      <c r="R336" s="24">
        <f>SUM(R337:R342)</f>
        <v>600</v>
      </c>
      <c r="S336" s="23"/>
    </row>
    <row r="337" spans="1:19" ht="18.75" hidden="1" x14ac:dyDescent="0.25">
      <c r="A337" s="24">
        <f>A335+1</f>
        <v>128</v>
      </c>
      <c r="B337" s="24" t="s">
        <v>311</v>
      </c>
      <c r="C337" s="24">
        <v>948</v>
      </c>
      <c r="D337" s="24">
        <v>482</v>
      </c>
      <c r="E337" s="24">
        <v>466</v>
      </c>
      <c r="F337" s="24">
        <v>25</v>
      </c>
      <c r="G337" s="23">
        <f t="shared" si="34"/>
        <v>7500</v>
      </c>
      <c r="H337" s="23">
        <v>30</v>
      </c>
      <c r="I337" s="23">
        <f t="shared" si="35"/>
        <v>1500</v>
      </c>
      <c r="J337" s="24">
        <v>25</v>
      </c>
      <c r="K337" s="23">
        <f t="shared" si="36"/>
        <v>3750</v>
      </c>
      <c r="L337" s="23">
        <v>11</v>
      </c>
      <c r="M337" s="23">
        <f t="shared" si="37"/>
        <v>33000</v>
      </c>
      <c r="N337" s="24">
        <v>210</v>
      </c>
      <c r="O337" s="25">
        <f t="shared" si="38"/>
        <v>12600</v>
      </c>
      <c r="P337" s="24">
        <v>11</v>
      </c>
      <c r="Q337" s="25">
        <f t="shared" si="39"/>
        <v>7150</v>
      </c>
      <c r="R337" s="24">
        <v>110</v>
      </c>
      <c r="S337" s="23">
        <f t="shared" si="40"/>
        <v>18700</v>
      </c>
    </row>
    <row r="338" spans="1:19" ht="18.75" hidden="1" x14ac:dyDescent="0.25">
      <c r="A338" s="24">
        <f t="shared" si="41"/>
        <v>129</v>
      </c>
      <c r="B338" s="24" t="s">
        <v>312</v>
      </c>
      <c r="C338" s="24">
        <v>669</v>
      </c>
      <c r="D338" s="24">
        <v>371</v>
      </c>
      <c r="E338" s="24">
        <v>289</v>
      </c>
      <c r="F338" s="24">
        <v>20</v>
      </c>
      <c r="G338" s="23">
        <f t="shared" si="34"/>
        <v>6000</v>
      </c>
      <c r="H338" s="23">
        <v>25</v>
      </c>
      <c r="I338" s="23">
        <f t="shared" si="35"/>
        <v>1250</v>
      </c>
      <c r="J338" s="24">
        <v>20</v>
      </c>
      <c r="K338" s="23">
        <f t="shared" si="36"/>
        <v>3000</v>
      </c>
      <c r="L338" s="23">
        <v>9</v>
      </c>
      <c r="M338" s="23">
        <f t="shared" si="37"/>
        <v>27000</v>
      </c>
      <c r="N338" s="24">
        <v>180</v>
      </c>
      <c r="O338" s="25">
        <f t="shared" si="38"/>
        <v>10800</v>
      </c>
      <c r="P338" s="24">
        <v>9</v>
      </c>
      <c r="Q338" s="25">
        <f t="shared" si="39"/>
        <v>5850</v>
      </c>
      <c r="R338" s="24">
        <v>90</v>
      </c>
      <c r="S338" s="23">
        <f t="shared" si="40"/>
        <v>15300</v>
      </c>
    </row>
    <row r="339" spans="1:19" ht="18.75" hidden="1" x14ac:dyDescent="0.25">
      <c r="A339" s="24">
        <f t="shared" si="41"/>
        <v>130</v>
      </c>
      <c r="B339" s="24" t="s">
        <v>313</v>
      </c>
      <c r="C339" s="24">
        <v>1514</v>
      </c>
      <c r="D339" s="24">
        <v>753</v>
      </c>
      <c r="E339" s="24">
        <v>761</v>
      </c>
      <c r="F339" s="24">
        <v>35</v>
      </c>
      <c r="G339" s="23">
        <f t="shared" si="34"/>
        <v>10500</v>
      </c>
      <c r="H339" s="23">
        <v>40</v>
      </c>
      <c r="I339" s="23">
        <f t="shared" si="35"/>
        <v>2000</v>
      </c>
      <c r="J339" s="24">
        <v>35</v>
      </c>
      <c r="K339" s="23">
        <f t="shared" si="36"/>
        <v>5250</v>
      </c>
      <c r="L339" s="23">
        <v>15</v>
      </c>
      <c r="M339" s="23">
        <f t="shared" si="37"/>
        <v>45000</v>
      </c>
      <c r="N339" s="24">
        <v>270</v>
      </c>
      <c r="O339" s="25">
        <f t="shared" si="38"/>
        <v>16200</v>
      </c>
      <c r="P339" s="24">
        <v>15</v>
      </c>
      <c r="Q339" s="25">
        <f t="shared" si="39"/>
        <v>9750</v>
      </c>
      <c r="R339" s="24">
        <v>150</v>
      </c>
      <c r="S339" s="23">
        <f t="shared" si="40"/>
        <v>25500</v>
      </c>
    </row>
    <row r="340" spans="1:19" ht="18.75" hidden="1" x14ac:dyDescent="0.25">
      <c r="A340" s="24">
        <f t="shared" si="41"/>
        <v>131</v>
      </c>
      <c r="B340" s="24" t="s">
        <v>314</v>
      </c>
      <c r="C340" s="24">
        <v>758</v>
      </c>
      <c r="D340" s="24">
        <v>337</v>
      </c>
      <c r="E340" s="24">
        <v>356</v>
      </c>
      <c r="F340" s="24">
        <v>25</v>
      </c>
      <c r="G340" s="23">
        <f t="shared" si="34"/>
        <v>7500</v>
      </c>
      <c r="H340" s="23">
        <v>30</v>
      </c>
      <c r="I340" s="23">
        <f t="shared" si="35"/>
        <v>1500</v>
      </c>
      <c r="J340" s="24">
        <v>25</v>
      </c>
      <c r="K340" s="23">
        <f t="shared" si="36"/>
        <v>3750</v>
      </c>
      <c r="L340" s="23">
        <v>11</v>
      </c>
      <c r="M340" s="23">
        <f t="shared" si="37"/>
        <v>33000</v>
      </c>
      <c r="N340" s="24">
        <v>210</v>
      </c>
      <c r="O340" s="25">
        <f t="shared" si="38"/>
        <v>12600</v>
      </c>
      <c r="P340" s="24">
        <v>11</v>
      </c>
      <c r="Q340" s="25">
        <f t="shared" si="39"/>
        <v>7150</v>
      </c>
      <c r="R340" s="24">
        <v>110</v>
      </c>
      <c r="S340" s="23">
        <f t="shared" si="40"/>
        <v>18700</v>
      </c>
    </row>
    <row r="341" spans="1:19" ht="18.75" hidden="1" x14ac:dyDescent="0.25">
      <c r="A341" s="24">
        <f t="shared" si="41"/>
        <v>132</v>
      </c>
      <c r="B341" s="24" t="s">
        <v>315</v>
      </c>
      <c r="C341" s="24">
        <v>502</v>
      </c>
      <c r="D341" s="24">
        <v>243</v>
      </c>
      <c r="E341" s="24">
        <v>259</v>
      </c>
      <c r="F341" s="24">
        <v>20</v>
      </c>
      <c r="G341" s="23">
        <f t="shared" si="34"/>
        <v>6000</v>
      </c>
      <c r="H341" s="23">
        <v>25</v>
      </c>
      <c r="I341" s="23">
        <f t="shared" si="35"/>
        <v>1250</v>
      </c>
      <c r="J341" s="24">
        <v>20</v>
      </c>
      <c r="K341" s="23">
        <f t="shared" si="36"/>
        <v>3000</v>
      </c>
      <c r="L341" s="23">
        <v>9</v>
      </c>
      <c r="M341" s="23">
        <f t="shared" si="37"/>
        <v>27000</v>
      </c>
      <c r="N341" s="24">
        <v>180</v>
      </c>
      <c r="O341" s="25">
        <f t="shared" si="38"/>
        <v>10800</v>
      </c>
      <c r="P341" s="24">
        <v>9</v>
      </c>
      <c r="Q341" s="25">
        <f t="shared" si="39"/>
        <v>5850</v>
      </c>
      <c r="R341" s="24">
        <v>90</v>
      </c>
      <c r="S341" s="23">
        <f t="shared" si="40"/>
        <v>15300</v>
      </c>
    </row>
    <row r="342" spans="1:19" ht="18.75" hidden="1" x14ac:dyDescent="0.25">
      <c r="A342" s="24">
        <f t="shared" si="41"/>
        <v>133</v>
      </c>
      <c r="B342" s="24" t="s">
        <v>316</v>
      </c>
      <c r="C342" s="24">
        <v>190</v>
      </c>
      <c r="D342" s="24">
        <v>101</v>
      </c>
      <c r="E342" s="24">
        <v>89</v>
      </c>
      <c r="F342" s="23">
        <v>10</v>
      </c>
      <c r="G342" s="23">
        <f t="shared" ref="G342:G405" si="44">F342*300</f>
        <v>3000</v>
      </c>
      <c r="H342" s="23">
        <v>15</v>
      </c>
      <c r="I342" s="23">
        <f t="shared" ref="I342:I405" si="45">H342*50</f>
        <v>750</v>
      </c>
      <c r="J342" s="23">
        <v>10</v>
      </c>
      <c r="K342" s="23">
        <f t="shared" ref="K342:K405" si="46">J342*150</f>
        <v>1500</v>
      </c>
      <c r="L342" s="23">
        <v>5</v>
      </c>
      <c r="M342" s="23">
        <f t="shared" ref="M342:M405" si="47">L342*3000</f>
        <v>15000</v>
      </c>
      <c r="N342" s="24">
        <v>130</v>
      </c>
      <c r="O342" s="25">
        <f t="shared" ref="O342:O405" si="48">N342*60</f>
        <v>7800</v>
      </c>
      <c r="P342" s="24">
        <v>5</v>
      </c>
      <c r="Q342" s="25">
        <f t="shared" ref="Q342:Q405" si="49">P342*650</f>
        <v>3250</v>
      </c>
      <c r="R342" s="24">
        <v>50</v>
      </c>
      <c r="S342" s="23">
        <f t="shared" ref="S342:S405" si="50">R342*170</f>
        <v>8500</v>
      </c>
    </row>
    <row r="343" spans="1:19" ht="18.75" hidden="1" x14ac:dyDescent="0.25">
      <c r="A343" s="24"/>
      <c r="B343" s="31" t="s">
        <v>317</v>
      </c>
      <c r="C343" s="107"/>
      <c r="D343" s="107"/>
      <c r="E343" s="107"/>
      <c r="F343" s="23">
        <f>SUM(F344:F345)</f>
        <v>25</v>
      </c>
      <c r="G343" s="23"/>
      <c r="H343" s="23">
        <f>SUM(H344:H345)</f>
        <v>35</v>
      </c>
      <c r="I343" s="23"/>
      <c r="J343" s="24">
        <f>SUM(J344:J345)</f>
        <v>25</v>
      </c>
      <c r="K343" s="23"/>
      <c r="L343" s="23">
        <f>SUM(L344:L345)</f>
        <v>12</v>
      </c>
      <c r="M343" s="23"/>
      <c r="N343" s="24">
        <f>SUM(N344:N345)</f>
        <v>280</v>
      </c>
      <c r="O343" s="25"/>
      <c r="P343" s="24">
        <f>SUM(P344:P345)</f>
        <v>12</v>
      </c>
      <c r="Q343" s="25"/>
      <c r="R343" s="24">
        <f>SUM(R344:R345)</f>
        <v>120</v>
      </c>
      <c r="S343" s="23"/>
    </row>
    <row r="344" spans="1:19" ht="18.75" hidden="1" x14ac:dyDescent="0.25">
      <c r="A344" s="24">
        <f>A342+1</f>
        <v>134</v>
      </c>
      <c r="B344" s="24" t="s">
        <v>318</v>
      </c>
      <c r="C344" s="24">
        <v>229</v>
      </c>
      <c r="D344" s="24">
        <v>140</v>
      </c>
      <c r="E344" s="24">
        <v>86</v>
      </c>
      <c r="F344" s="23">
        <v>10</v>
      </c>
      <c r="G344" s="23">
        <f t="shared" si="44"/>
        <v>3000</v>
      </c>
      <c r="H344" s="23">
        <v>15</v>
      </c>
      <c r="I344" s="23">
        <f t="shared" si="45"/>
        <v>750</v>
      </c>
      <c r="J344" s="23">
        <v>10</v>
      </c>
      <c r="K344" s="23">
        <f t="shared" si="46"/>
        <v>1500</v>
      </c>
      <c r="L344" s="23">
        <v>5</v>
      </c>
      <c r="M344" s="23">
        <f t="shared" si="47"/>
        <v>15000</v>
      </c>
      <c r="N344" s="24">
        <v>130</v>
      </c>
      <c r="O344" s="25">
        <f t="shared" si="48"/>
        <v>7800</v>
      </c>
      <c r="P344" s="24">
        <v>5</v>
      </c>
      <c r="Q344" s="25">
        <f t="shared" si="49"/>
        <v>3250</v>
      </c>
      <c r="R344" s="24">
        <v>50</v>
      </c>
      <c r="S344" s="23">
        <f t="shared" si="50"/>
        <v>8500</v>
      </c>
    </row>
    <row r="345" spans="1:19" ht="18.75" hidden="1" x14ac:dyDescent="0.25">
      <c r="A345" s="24">
        <f t="shared" ref="A345:A390" si="51">A344+1</f>
        <v>135</v>
      </c>
      <c r="B345" s="24" t="s">
        <v>319</v>
      </c>
      <c r="C345" s="24">
        <v>351</v>
      </c>
      <c r="D345" s="24">
        <v>187</v>
      </c>
      <c r="E345" s="24">
        <v>164</v>
      </c>
      <c r="F345" s="24">
        <v>15</v>
      </c>
      <c r="G345" s="23">
        <f t="shared" si="44"/>
        <v>4500</v>
      </c>
      <c r="H345" s="23">
        <v>20</v>
      </c>
      <c r="I345" s="23">
        <f t="shared" si="45"/>
        <v>1000</v>
      </c>
      <c r="J345" s="24">
        <v>15</v>
      </c>
      <c r="K345" s="23">
        <f t="shared" si="46"/>
        <v>2250</v>
      </c>
      <c r="L345" s="23">
        <v>7</v>
      </c>
      <c r="M345" s="23">
        <f t="shared" si="47"/>
        <v>21000</v>
      </c>
      <c r="N345" s="24">
        <v>150</v>
      </c>
      <c r="O345" s="25">
        <f t="shared" si="48"/>
        <v>9000</v>
      </c>
      <c r="P345" s="24">
        <v>7</v>
      </c>
      <c r="Q345" s="25">
        <f t="shared" si="49"/>
        <v>4550</v>
      </c>
      <c r="R345" s="24">
        <v>70</v>
      </c>
      <c r="S345" s="23">
        <f t="shared" si="50"/>
        <v>11900</v>
      </c>
    </row>
    <row r="346" spans="1:19" ht="18.75" hidden="1" x14ac:dyDescent="0.25">
      <c r="A346" s="24"/>
      <c r="B346" s="31" t="s">
        <v>320</v>
      </c>
      <c r="C346" s="107"/>
      <c r="D346" s="107"/>
      <c r="E346" s="107"/>
      <c r="F346" s="23">
        <f>SUM(F347:F348)</f>
        <v>35</v>
      </c>
      <c r="G346" s="23"/>
      <c r="H346" s="23">
        <f>SUM(H347:H348)</f>
        <v>45</v>
      </c>
      <c r="I346" s="23"/>
      <c r="J346" s="24">
        <f>SUM(J347:J348)</f>
        <v>35</v>
      </c>
      <c r="K346" s="23"/>
      <c r="L346" s="23">
        <f>SUM(L347:L348)</f>
        <v>16</v>
      </c>
      <c r="M346" s="23"/>
      <c r="N346" s="24">
        <f>SUM(N347:N348)</f>
        <v>330</v>
      </c>
      <c r="O346" s="25"/>
      <c r="P346" s="24">
        <f>SUM(P347:P348)</f>
        <v>16</v>
      </c>
      <c r="Q346" s="25"/>
      <c r="R346" s="24">
        <f>SUM(R347:R348)</f>
        <v>160</v>
      </c>
      <c r="S346" s="23"/>
    </row>
    <row r="347" spans="1:19" ht="17.25" hidden="1" customHeight="1" x14ac:dyDescent="0.25">
      <c r="A347" s="24">
        <f>A345+1</f>
        <v>136</v>
      </c>
      <c r="B347" s="24" t="s">
        <v>321</v>
      </c>
      <c r="C347" s="23">
        <v>323</v>
      </c>
      <c r="D347" s="24">
        <v>179</v>
      </c>
      <c r="E347" s="24">
        <v>146</v>
      </c>
      <c r="F347" s="24">
        <v>15</v>
      </c>
      <c r="G347" s="23">
        <f t="shared" si="44"/>
        <v>4500</v>
      </c>
      <c r="H347" s="23">
        <v>20</v>
      </c>
      <c r="I347" s="23">
        <f t="shared" si="45"/>
        <v>1000</v>
      </c>
      <c r="J347" s="24">
        <v>15</v>
      </c>
      <c r="K347" s="23">
        <f t="shared" si="46"/>
        <v>2250</v>
      </c>
      <c r="L347" s="23">
        <v>7</v>
      </c>
      <c r="M347" s="23">
        <f t="shared" si="47"/>
        <v>21000</v>
      </c>
      <c r="N347" s="24">
        <v>150</v>
      </c>
      <c r="O347" s="25">
        <f t="shared" si="48"/>
        <v>9000</v>
      </c>
      <c r="P347" s="24">
        <v>7</v>
      </c>
      <c r="Q347" s="25">
        <f t="shared" si="49"/>
        <v>4550</v>
      </c>
      <c r="R347" s="24">
        <v>70</v>
      </c>
      <c r="S347" s="23">
        <f t="shared" si="50"/>
        <v>11900</v>
      </c>
    </row>
    <row r="348" spans="1:19" ht="18.75" hidden="1" x14ac:dyDescent="0.25">
      <c r="A348" s="24">
        <f t="shared" si="51"/>
        <v>137</v>
      </c>
      <c r="B348" s="24" t="s">
        <v>322</v>
      </c>
      <c r="C348" s="23">
        <v>744</v>
      </c>
      <c r="D348" s="24">
        <v>380</v>
      </c>
      <c r="E348" s="24">
        <v>364</v>
      </c>
      <c r="F348" s="24">
        <v>20</v>
      </c>
      <c r="G348" s="23">
        <f t="shared" si="44"/>
        <v>6000</v>
      </c>
      <c r="H348" s="23">
        <v>25</v>
      </c>
      <c r="I348" s="23">
        <f t="shared" si="45"/>
        <v>1250</v>
      </c>
      <c r="J348" s="24">
        <v>20</v>
      </c>
      <c r="K348" s="23">
        <f t="shared" si="46"/>
        <v>3000</v>
      </c>
      <c r="L348" s="23">
        <v>9</v>
      </c>
      <c r="M348" s="23">
        <f t="shared" si="47"/>
        <v>27000</v>
      </c>
      <c r="N348" s="24">
        <v>180</v>
      </c>
      <c r="O348" s="25">
        <f t="shared" si="48"/>
        <v>10800</v>
      </c>
      <c r="P348" s="24">
        <v>9</v>
      </c>
      <c r="Q348" s="25">
        <f t="shared" si="49"/>
        <v>5850</v>
      </c>
      <c r="R348" s="24">
        <v>90</v>
      </c>
      <c r="S348" s="23">
        <f t="shared" si="50"/>
        <v>15300</v>
      </c>
    </row>
    <row r="349" spans="1:19" ht="18.75" hidden="1" x14ac:dyDescent="0.25">
      <c r="A349" s="24"/>
      <c r="B349" s="31" t="s">
        <v>323</v>
      </c>
      <c r="C349" s="107"/>
      <c r="D349" s="107"/>
      <c r="E349" s="107"/>
      <c r="F349" s="23">
        <f>SUM(F350:F351)</f>
        <v>45</v>
      </c>
      <c r="G349" s="23"/>
      <c r="H349" s="23">
        <f>SUM(H350:H351)</f>
        <v>55</v>
      </c>
      <c r="I349" s="23"/>
      <c r="J349" s="24">
        <f>SUM(J350:J351)</f>
        <v>45</v>
      </c>
      <c r="K349" s="23"/>
      <c r="L349" s="23">
        <f>SUM(L350:L351)</f>
        <v>20</v>
      </c>
      <c r="M349" s="23"/>
      <c r="N349" s="24">
        <f>SUM(N350:N351)</f>
        <v>390</v>
      </c>
      <c r="O349" s="25"/>
      <c r="P349" s="24">
        <f>SUM(P350:P351)</f>
        <v>20</v>
      </c>
      <c r="Q349" s="25"/>
      <c r="R349" s="24">
        <f>SUM(R350:R351)</f>
        <v>200</v>
      </c>
      <c r="S349" s="23"/>
    </row>
    <row r="350" spans="1:19" ht="18.75" hidden="1" x14ac:dyDescent="0.25">
      <c r="A350" s="24">
        <f>A348+1</f>
        <v>138</v>
      </c>
      <c r="B350" s="24" t="s">
        <v>324</v>
      </c>
      <c r="C350" s="24">
        <v>932</v>
      </c>
      <c r="D350" s="24">
        <v>437</v>
      </c>
      <c r="E350" s="24">
        <v>512</v>
      </c>
      <c r="F350" s="24">
        <v>25</v>
      </c>
      <c r="G350" s="23">
        <f t="shared" si="44"/>
        <v>7500</v>
      </c>
      <c r="H350" s="23">
        <v>30</v>
      </c>
      <c r="I350" s="23">
        <f t="shared" si="45"/>
        <v>1500</v>
      </c>
      <c r="J350" s="24">
        <v>25</v>
      </c>
      <c r="K350" s="23">
        <f t="shared" si="46"/>
        <v>3750</v>
      </c>
      <c r="L350" s="23">
        <v>11</v>
      </c>
      <c r="M350" s="23">
        <f t="shared" si="47"/>
        <v>33000</v>
      </c>
      <c r="N350" s="24">
        <v>210</v>
      </c>
      <c r="O350" s="25">
        <f t="shared" si="48"/>
        <v>12600</v>
      </c>
      <c r="P350" s="24">
        <v>11</v>
      </c>
      <c r="Q350" s="25">
        <f t="shared" si="49"/>
        <v>7150</v>
      </c>
      <c r="R350" s="24">
        <v>110</v>
      </c>
      <c r="S350" s="23">
        <f t="shared" si="50"/>
        <v>18700</v>
      </c>
    </row>
    <row r="351" spans="1:19" ht="18.75" hidden="1" x14ac:dyDescent="0.25">
      <c r="A351" s="24">
        <f t="shared" si="51"/>
        <v>139</v>
      </c>
      <c r="B351" s="24" t="s">
        <v>325</v>
      </c>
      <c r="C351" s="24">
        <v>588</v>
      </c>
      <c r="D351" s="24">
        <v>296</v>
      </c>
      <c r="E351" s="24">
        <v>285</v>
      </c>
      <c r="F351" s="24">
        <v>20</v>
      </c>
      <c r="G351" s="23">
        <f t="shared" si="44"/>
        <v>6000</v>
      </c>
      <c r="H351" s="23">
        <v>25</v>
      </c>
      <c r="I351" s="23">
        <f t="shared" si="45"/>
        <v>1250</v>
      </c>
      <c r="J351" s="24">
        <v>20</v>
      </c>
      <c r="K351" s="23">
        <f t="shared" si="46"/>
        <v>3000</v>
      </c>
      <c r="L351" s="23">
        <v>9</v>
      </c>
      <c r="M351" s="23">
        <f t="shared" si="47"/>
        <v>27000</v>
      </c>
      <c r="N351" s="24">
        <v>180</v>
      </c>
      <c r="O351" s="25">
        <f t="shared" si="48"/>
        <v>10800</v>
      </c>
      <c r="P351" s="24">
        <v>9</v>
      </c>
      <c r="Q351" s="25">
        <f t="shared" si="49"/>
        <v>5850</v>
      </c>
      <c r="R351" s="24">
        <v>90</v>
      </c>
      <c r="S351" s="23">
        <f t="shared" si="50"/>
        <v>15300</v>
      </c>
    </row>
    <row r="352" spans="1:19" ht="18.75" hidden="1" x14ac:dyDescent="0.25">
      <c r="A352" s="24">
        <f t="shared" si="51"/>
        <v>140</v>
      </c>
      <c r="B352" s="31" t="s">
        <v>326</v>
      </c>
      <c r="C352" s="107"/>
      <c r="D352" s="107"/>
      <c r="E352" s="107"/>
      <c r="F352" s="23">
        <f xml:space="preserve"> SUM(F353:F360)</f>
        <v>165</v>
      </c>
      <c r="G352" s="23"/>
      <c r="H352" s="23">
        <f>SUM(H353:H360)</f>
        <v>205</v>
      </c>
      <c r="I352" s="23"/>
      <c r="J352" s="24">
        <f>SUM(J353:J360)</f>
        <v>165</v>
      </c>
      <c r="K352" s="23"/>
      <c r="L352" s="23">
        <f>SUM(L353:L360)</f>
        <v>74</v>
      </c>
      <c r="M352" s="23"/>
      <c r="N352" s="24">
        <f>SUM(N353:N360)</f>
        <v>1480</v>
      </c>
      <c r="O352" s="25"/>
      <c r="P352" s="24">
        <f>SUM(P353:P360)</f>
        <v>74</v>
      </c>
      <c r="Q352" s="25"/>
      <c r="R352" s="24">
        <f>SUM(R353:R360)</f>
        <v>740</v>
      </c>
      <c r="S352" s="23"/>
    </row>
    <row r="353" spans="1:19" ht="18.75" hidden="1" x14ac:dyDescent="0.25">
      <c r="A353" s="24"/>
      <c r="B353" s="24" t="s">
        <v>327</v>
      </c>
      <c r="C353" s="24">
        <v>177</v>
      </c>
      <c r="D353" s="24">
        <v>101</v>
      </c>
      <c r="E353" s="24">
        <v>105</v>
      </c>
      <c r="F353" s="23">
        <v>10</v>
      </c>
      <c r="G353" s="23">
        <f t="shared" si="44"/>
        <v>3000</v>
      </c>
      <c r="H353" s="23">
        <v>15</v>
      </c>
      <c r="I353" s="23">
        <f t="shared" si="45"/>
        <v>750</v>
      </c>
      <c r="J353" s="23">
        <v>10</v>
      </c>
      <c r="K353" s="23">
        <f t="shared" si="46"/>
        <v>1500</v>
      </c>
      <c r="L353" s="23">
        <v>5</v>
      </c>
      <c r="M353" s="23">
        <f t="shared" si="47"/>
        <v>15000</v>
      </c>
      <c r="N353" s="24">
        <v>130</v>
      </c>
      <c r="O353" s="25">
        <f t="shared" si="48"/>
        <v>7800</v>
      </c>
      <c r="P353" s="24">
        <v>5</v>
      </c>
      <c r="Q353" s="25">
        <f t="shared" si="49"/>
        <v>3250</v>
      </c>
      <c r="R353" s="24">
        <v>50</v>
      </c>
      <c r="S353" s="23">
        <f t="shared" si="50"/>
        <v>8500</v>
      </c>
    </row>
    <row r="354" spans="1:19" ht="18.75" hidden="1" x14ac:dyDescent="0.25">
      <c r="A354" s="24">
        <f>A352+1</f>
        <v>141</v>
      </c>
      <c r="B354" s="24" t="s">
        <v>242</v>
      </c>
      <c r="C354" s="24">
        <v>1446</v>
      </c>
      <c r="D354" s="24">
        <v>879</v>
      </c>
      <c r="E354" s="24">
        <v>735</v>
      </c>
      <c r="F354" s="24">
        <v>30</v>
      </c>
      <c r="G354" s="23">
        <f t="shared" si="44"/>
        <v>9000</v>
      </c>
      <c r="H354" s="23">
        <v>35</v>
      </c>
      <c r="I354" s="23">
        <f t="shared" si="45"/>
        <v>1750</v>
      </c>
      <c r="J354" s="24">
        <v>30</v>
      </c>
      <c r="K354" s="23">
        <f t="shared" si="46"/>
        <v>4500</v>
      </c>
      <c r="L354" s="23">
        <v>13</v>
      </c>
      <c r="M354" s="23">
        <f t="shared" si="47"/>
        <v>39000</v>
      </c>
      <c r="N354" s="24">
        <v>240</v>
      </c>
      <c r="O354" s="25">
        <f t="shared" si="48"/>
        <v>14400</v>
      </c>
      <c r="P354" s="24">
        <v>13</v>
      </c>
      <c r="Q354" s="25">
        <f t="shared" si="49"/>
        <v>8450</v>
      </c>
      <c r="R354" s="24">
        <v>130</v>
      </c>
      <c r="S354" s="23">
        <f t="shared" si="50"/>
        <v>22100</v>
      </c>
    </row>
    <row r="355" spans="1:19" ht="18.75" hidden="1" x14ac:dyDescent="0.25">
      <c r="A355" s="24">
        <f t="shared" si="51"/>
        <v>142</v>
      </c>
      <c r="B355" s="24" t="s">
        <v>328</v>
      </c>
      <c r="C355" s="24">
        <v>788</v>
      </c>
      <c r="D355" s="24">
        <v>347</v>
      </c>
      <c r="E355" s="24">
        <v>441</v>
      </c>
      <c r="F355" s="24">
        <v>25</v>
      </c>
      <c r="G355" s="23">
        <f t="shared" si="44"/>
        <v>7500</v>
      </c>
      <c r="H355" s="23">
        <v>30</v>
      </c>
      <c r="I355" s="23">
        <f t="shared" si="45"/>
        <v>1500</v>
      </c>
      <c r="J355" s="24">
        <v>25</v>
      </c>
      <c r="K355" s="23">
        <f t="shared" si="46"/>
        <v>3750</v>
      </c>
      <c r="L355" s="23">
        <v>11</v>
      </c>
      <c r="M355" s="23">
        <f t="shared" si="47"/>
        <v>33000</v>
      </c>
      <c r="N355" s="24">
        <v>210</v>
      </c>
      <c r="O355" s="25">
        <f t="shared" si="48"/>
        <v>12600</v>
      </c>
      <c r="P355" s="24">
        <v>11</v>
      </c>
      <c r="Q355" s="25">
        <f t="shared" si="49"/>
        <v>7150</v>
      </c>
      <c r="R355" s="24">
        <v>110</v>
      </c>
      <c r="S355" s="23">
        <f t="shared" si="50"/>
        <v>18700</v>
      </c>
    </row>
    <row r="356" spans="1:19" ht="18.75" hidden="1" x14ac:dyDescent="0.25">
      <c r="A356" s="24">
        <f t="shared" si="51"/>
        <v>143</v>
      </c>
      <c r="B356" s="24" t="s">
        <v>329</v>
      </c>
      <c r="C356" s="24">
        <v>633</v>
      </c>
      <c r="D356" s="24">
        <v>341</v>
      </c>
      <c r="E356" s="24">
        <v>344</v>
      </c>
      <c r="F356" s="24">
        <v>20</v>
      </c>
      <c r="G356" s="23">
        <f t="shared" si="44"/>
        <v>6000</v>
      </c>
      <c r="H356" s="23">
        <v>25</v>
      </c>
      <c r="I356" s="23">
        <f t="shared" si="45"/>
        <v>1250</v>
      </c>
      <c r="J356" s="24">
        <v>20</v>
      </c>
      <c r="K356" s="23">
        <f t="shared" si="46"/>
        <v>3000</v>
      </c>
      <c r="L356" s="23">
        <v>9</v>
      </c>
      <c r="M356" s="23">
        <f t="shared" si="47"/>
        <v>27000</v>
      </c>
      <c r="N356" s="24">
        <v>180</v>
      </c>
      <c r="O356" s="25">
        <f t="shared" si="48"/>
        <v>10800</v>
      </c>
      <c r="P356" s="24">
        <v>9</v>
      </c>
      <c r="Q356" s="25">
        <f t="shared" si="49"/>
        <v>5850</v>
      </c>
      <c r="R356" s="24">
        <v>90</v>
      </c>
      <c r="S356" s="23">
        <f t="shared" si="50"/>
        <v>15300</v>
      </c>
    </row>
    <row r="357" spans="1:19" ht="18.75" hidden="1" x14ac:dyDescent="0.25">
      <c r="A357" s="24">
        <f t="shared" si="51"/>
        <v>144</v>
      </c>
      <c r="B357" s="24" t="s">
        <v>330</v>
      </c>
      <c r="C357" s="24">
        <v>285</v>
      </c>
      <c r="D357" s="24">
        <v>242</v>
      </c>
      <c r="E357" s="24">
        <v>158</v>
      </c>
      <c r="F357" s="24">
        <v>15</v>
      </c>
      <c r="G357" s="23">
        <f t="shared" si="44"/>
        <v>4500</v>
      </c>
      <c r="H357" s="23">
        <v>20</v>
      </c>
      <c r="I357" s="23">
        <f t="shared" si="45"/>
        <v>1000</v>
      </c>
      <c r="J357" s="24">
        <v>15</v>
      </c>
      <c r="K357" s="23">
        <f t="shared" si="46"/>
        <v>2250</v>
      </c>
      <c r="L357" s="23">
        <v>7</v>
      </c>
      <c r="M357" s="23">
        <f t="shared" si="47"/>
        <v>21000</v>
      </c>
      <c r="N357" s="24">
        <v>150</v>
      </c>
      <c r="O357" s="25">
        <f t="shared" si="48"/>
        <v>9000</v>
      </c>
      <c r="P357" s="24">
        <v>7</v>
      </c>
      <c r="Q357" s="25">
        <f t="shared" si="49"/>
        <v>4550</v>
      </c>
      <c r="R357" s="24">
        <v>70</v>
      </c>
      <c r="S357" s="23">
        <f t="shared" si="50"/>
        <v>11900</v>
      </c>
    </row>
    <row r="358" spans="1:19" ht="18.75" hidden="1" x14ac:dyDescent="0.25">
      <c r="A358" s="24">
        <f t="shared" si="51"/>
        <v>145</v>
      </c>
      <c r="B358" s="24" t="s">
        <v>331</v>
      </c>
      <c r="C358" s="24">
        <v>510</v>
      </c>
      <c r="D358" s="24">
        <v>386</v>
      </c>
      <c r="E358" s="24">
        <v>224</v>
      </c>
      <c r="F358" s="24">
        <v>20</v>
      </c>
      <c r="G358" s="23">
        <f t="shared" si="44"/>
        <v>6000</v>
      </c>
      <c r="H358" s="23">
        <v>25</v>
      </c>
      <c r="I358" s="23">
        <f t="shared" si="45"/>
        <v>1250</v>
      </c>
      <c r="J358" s="24">
        <v>20</v>
      </c>
      <c r="K358" s="23">
        <f t="shared" si="46"/>
        <v>3000</v>
      </c>
      <c r="L358" s="23">
        <v>9</v>
      </c>
      <c r="M358" s="23">
        <f t="shared" si="47"/>
        <v>27000</v>
      </c>
      <c r="N358" s="24">
        <v>180</v>
      </c>
      <c r="O358" s="25">
        <f t="shared" si="48"/>
        <v>10800</v>
      </c>
      <c r="P358" s="24">
        <v>9</v>
      </c>
      <c r="Q358" s="25">
        <f t="shared" si="49"/>
        <v>5850</v>
      </c>
      <c r="R358" s="24">
        <v>90</v>
      </c>
      <c r="S358" s="23">
        <f t="shared" si="50"/>
        <v>15300</v>
      </c>
    </row>
    <row r="359" spans="1:19" ht="18.75" hidden="1" x14ac:dyDescent="0.25">
      <c r="A359" s="24">
        <f t="shared" si="51"/>
        <v>146</v>
      </c>
      <c r="B359" s="24" t="s">
        <v>332</v>
      </c>
      <c r="C359" s="24">
        <v>768</v>
      </c>
      <c r="D359" s="24">
        <v>386</v>
      </c>
      <c r="E359" s="24">
        <v>382</v>
      </c>
      <c r="F359" s="24">
        <v>25</v>
      </c>
      <c r="G359" s="23">
        <f t="shared" si="44"/>
        <v>7500</v>
      </c>
      <c r="H359" s="23">
        <v>30</v>
      </c>
      <c r="I359" s="23">
        <f t="shared" si="45"/>
        <v>1500</v>
      </c>
      <c r="J359" s="24">
        <v>25</v>
      </c>
      <c r="K359" s="23">
        <f t="shared" si="46"/>
        <v>3750</v>
      </c>
      <c r="L359" s="23">
        <v>11</v>
      </c>
      <c r="M359" s="23">
        <f t="shared" si="47"/>
        <v>33000</v>
      </c>
      <c r="N359" s="24">
        <v>210</v>
      </c>
      <c r="O359" s="25">
        <f t="shared" si="48"/>
        <v>12600</v>
      </c>
      <c r="P359" s="24">
        <v>11</v>
      </c>
      <c r="Q359" s="25">
        <f t="shared" si="49"/>
        <v>7150</v>
      </c>
      <c r="R359" s="24">
        <v>110</v>
      </c>
      <c r="S359" s="23">
        <f t="shared" si="50"/>
        <v>18700</v>
      </c>
    </row>
    <row r="360" spans="1:19" ht="18.75" hidden="1" x14ac:dyDescent="0.25">
      <c r="A360" s="24">
        <f t="shared" si="51"/>
        <v>147</v>
      </c>
      <c r="B360" s="24" t="s">
        <v>333</v>
      </c>
      <c r="C360" s="24">
        <v>548</v>
      </c>
      <c r="D360" s="24">
        <v>311</v>
      </c>
      <c r="E360" s="24">
        <v>237</v>
      </c>
      <c r="F360" s="24">
        <v>20</v>
      </c>
      <c r="G360" s="23">
        <f t="shared" si="44"/>
        <v>6000</v>
      </c>
      <c r="H360" s="23">
        <v>25</v>
      </c>
      <c r="I360" s="23">
        <f t="shared" si="45"/>
        <v>1250</v>
      </c>
      <c r="J360" s="24">
        <v>20</v>
      </c>
      <c r="K360" s="23">
        <f t="shared" si="46"/>
        <v>3000</v>
      </c>
      <c r="L360" s="23">
        <v>9</v>
      </c>
      <c r="M360" s="23">
        <f t="shared" si="47"/>
        <v>27000</v>
      </c>
      <c r="N360" s="24">
        <v>180</v>
      </c>
      <c r="O360" s="25">
        <f t="shared" si="48"/>
        <v>10800</v>
      </c>
      <c r="P360" s="24">
        <v>9</v>
      </c>
      <c r="Q360" s="25">
        <f t="shared" si="49"/>
        <v>5850</v>
      </c>
      <c r="R360" s="24">
        <v>90</v>
      </c>
      <c r="S360" s="23">
        <f t="shared" si="50"/>
        <v>15300</v>
      </c>
    </row>
    <row r="361" spans="1:19" ht="18.75" hidden="1" x14ac:dyDescent="0.25">
      <c r="A361" s="24"/>
      <c r="B361" s="31" t="s">
        <v>334</v>
      </c>
      <c r="C361" s="107"/>
      <c r="D361" s="107"/>
      <c r="E361" s="107"/>
      <c r="F361" s="23">
        <f>SUM(F362:F368)</f>
        <v>110</v>
      </c>
      <c r="G361" s="23"/>
      <c r="H361" s="23">
        <f>SUM(H362:H368)</f>
        <v>145</v>
      </c>
      <c r="I361" s="23"/>
      <c r="J361" s="24">
        <f>SUM(J362:J368)</f>
        <v>110</v>
      </c>
      <c r="K361" s="23"/>
      <c r="L361" s="23">
        <f>SUM(L362:L368)</f>
        <v>51</v>
      </c>
      <c r="M361" s="23"/>
      <c r="N361" s="24">
        <f>SUM(N362:N368)</f>
        <v>1110</v>
      </c>
      <c r="O361" s="25"/>
      <c r="P361" s="24">
        <f>SUM(P362:P368)</f>
        <v>51</v>
      </c>
      <c r="Q361" s="25"/>
      <c r="R361" s="24">
        <f>SUM(R362:R368)</f>
        <v>510</v>
      </c>
      <c r="S361" s="23"/>
    </row>
    <row r="362" spans="1:19" ht="18.75" hidden="1" x14ac:dyDescent="0.25">
      <c r="A362" s="24">
        <f>A360+1</f>
        <v>148</v>
      </c>
      <c r="B362" s="24" t="s">
        <v>335</v>
      </c>
      <c r="C362" s="23">
        <v>445</v>
      </c>
      <c r="D362" s="24">
        <v>240</v>
      </c>
      <c r="E362" s="24">
        <v>205</v>
      </c>
      <c r="F362" s="24">
        <v>15</v>
      </c>
      <c r="G362" s="23">
        <f t="shared" si="44"/>
        <v>4500</v>
      </c>
      <c r="H362" s="23">
        <v>20</v>
      </c>
      <c r="I362" s="23">
        <f t="shared" si="45"/>
        <v>1000</v>
      </c>
      <c r="J362" s="24">
        <v>15</v>
      </c>
      <c r="K362" s="23">
        <f t="shared" si="46"/>
        <v>2250</v>
      </c>
      <c r="L362" s="23">
        <v>7</v>
      </c>
      <c r="M362" s="23">
        <f t="shared" si="47"/>
        <v>21000</v>
      </c>
      <c r="N362" s="24">
        <v>150</v>
      </c>
      <c r="O362" s="25">
        <f t="shared" si="48"/>
        <v>9000</v>
      </c>
      <c r="P362" s="24">
        <v>7</v>
      </c>
      <c r="Q362" s="25">
        <f t="shared" si="49"/>
        <v>4550</v>
      </c>
      <c r="R362" s="24">
        <v>70</v>
      </c>
      <c r="S362" s="23">
        <f t="shared" si="50"/>
        <v>11900</v>
      </c>
    </row>
    <row r="363" spans="1:19" ht="18.75" hidden="1" x14ac:dyDescent="0.25">
      <c r="A363" s="24">
        <f t="shared" si="51"/>
        <v>149</v>
      </c>
      <c r="B363" s="24" t="s">
        <v>336</v>
      </c>
      <c r="C363" s="23">
        <v>281</v>
      </c>
      <c r="D363" s="24">
        <v>138</v>
      </c>
      <c r="E363" s="24">
        <v>141</v>
      </c>
      <c r="F363" s="24">
        <v>15</v>
      </c>
      <c r="G363" s="23">
        <f t="shared" si="44"/>
        <v>4500</v>
      </c>
      <c r="H363" s="23">
        <v>20</v>
      </c>
      <c r="I363" s="23">
        <f t="shared" si="45"/>
        <v>1000</v>
      </c>
      <c r="J363" s="24">
        <v>15</v>
      </c>
      <c r="K363" s="23">
        <f t="shared" si="46"/>
        <v>2250</v>
      </c>
      <c r="L363" s="23">
        <v>7</v>
      </c>
      <c r="M363" s="23">
        <f t="shared" si="47"/>
        <v>21000</v>
      </c>
      <c r="N363" s="24">
        <v>150</v>
      </c>
      <c r="O363" s="25">
        <f t="shared" si="48"/>
        <v>9000</v>
      </c>
      <c r="P363" s="24">
        <v>7</v>
      </c>
      <c r="Q363" s="25">
        <f t="shared" si="49"/>
        <v>4550</v>
      </c>
      <c r="R363" s="24">
        <v>70</v>
      </c>
      <c r="S363" s="23">
        <f t="shared" si="50"/>
        <v>11900</v>
      </c>
    </row>
    <row r="364" spans="1:19" ht="18.75" hidden="1" x14ac:dyDescent="0.25">
      <c r="A364" s="24">
        <f t="shared" si="51"/>
        <v>150</v>
      </c>
      <c r="B364" s="24" t="s">
        <v>337</v>
      </c>
      <c r="C364" s="23">
        <v>1557</v>
      </c>
      <c r="D364" s="24">
        <v>762</v>
      </c>
      <c r="E364" s="24">
        <v>795</v>
      </c>
      <c r="F364" s="24">
        <v>35</v>
      </c>
      <c r="G364" s="23">
        <f t="shared" si="44"/>
        <v>10500</v>
      </c>
      <c r="H364" s="23">
        <v>40</v>
      </c>
      <c r="I364" s="23">
        <f t="shared" si="45"/>
        <v>2000</v>
      </c>
      <c r="J364" s="24">
        <v>35</v>
      </c>
      <c r="K364" s="23">
        <f t="shared" si="46"/>
        <v>5250</v>
      </c>
      <c r="L364" s="23">
        <v>15</v>
      </c>
      <c r="M364" s="23">
        <f t="shared" si="47"/>
        <v>45000</v>
      </c>
      <c r="N364" s="24">
        <v>270</v>
      </c>
      <c r="O364" s="25">
        <f t="shared" si="48"/>
        <v>16200</v>
      </c>
      <c r="P364" s="24">
        <v>15</v>
      </c>
      <c r="Q364" s="25">
        <f t="shared" si="49"/>
        <v>9750</v>
      </c>
      <c r="R364" s="24">
        <v>150</v>
      </c>
      <c r="S364" s="23">
        <f t="shared" si="50"/>
        <v>25500</v>
      </c>
    </row>
    <row r="365" spans="1:19" ht="18.75" hidden="1" x14ac:dyDescent="0.25">
      <c r="A365" s="24">
        <f t="shared" si="51"/>
        <v>151</v>
      </c>
      <c r="B365" s="24" t="s">
        <v>338</v>
      </c>
      <c r="C365" s="23">
        <v>269</v>
      </c>
      <c r="D365" s="24">
        <v>139</v>
      </c>
      <c r="E365" s="24">
        <v>130</v>
      </c>
      <c r="F365" s="24">
        <v>15</v>
      </c>
      <c r="G365" s="23">
        <f t="shared" si="44"/>
        <v>4500</v>
      </c>
      <c r="H365" s="23">
        <v>20</v>
      </c>
      <c r="I365" s="23">
        <f t="shared" si="45"/>
        <v>1000</v>
      </c>
      <c r="J365" s="24">
        <v>15</v>
      </c>
      <c r="K365" s="23">
        <f t="shared" si="46"/>
        <v>2250</v>
      </c>
      <c r="L365" s="23">
        <v>7</v>
      </c>
      <c r="M365" s="23">
        <f t="shared" si="47"/>
        <v>21000</v>
      </c>
      <c r="N365" s="24">
        <v>150</v>
      </c>
      <c r="O365" s="25">
        <f t="shared" si="48"/>
        <v>9000</v>
      </c>
      <c r="P365" s="24">
        <v>7</v>
      </c>
      <c r="Q365" s="25">
        <f t="shared" si="49"/>
        <v>4550</v>
      </c>
      <c r="R365" s="24">
        <v>70</v>
      </c>
      <c r="S365" s="23">
        <f t="shared" si="50"/>
        <v>11900</v>
      </c>
    </row>
    <row r="366" spans="1:19" ht="18.75" hidden="1" x14ac:dyDescent="0.25">
      <c r="A366" s="24">
        <f t="shared" si="51"/>
        <v>152</v>
      </c>
      <c r="B366" s="24" t="s">
        <v>339</v>
      </c>
      <c r="C366" s="23">
        <v>214</v>
      </c>
      <c r="D366" s="24">
        <v>119</v>
      </c>
      <c r="E366" s="24">
        <v>95</v>
      </c>
      <c r="F366" s="23">
        <v>10</v>
      </c>
      <c r="G366" s="23">
        <f t="shared" si="44"/>
        <v>3000</v>
      </c>
      <c r="H366" s="23">
        <v>15</v>
      </c>
      <c r="I366" s="23">
        <f t="shared" si="45"/>
        <v>750</v>
      </c>
      <c r="J366" s="23">
        <v>10</v>
      </c>
      <c r="K366" s="23">
        <f t="shared" si="46"/>
        <v>1500</v>
      </c>
      <c r="L366" s="23">
        <v>5</v>
      </c>
      <c r="M366" s="23">
        <f t="shared" si="47"/>
        <v>15000</v>
      </c>
      <c r="N366" s="24">
        <v>130</v>
      </c>
      <c r="O366" s="25">
        <f t="shared" si="48"/>
        <v>7800</v>
      </c>
      <c r="P366" s="24">
        <v>5</v>
      </c>
      <c r="Q366" s="25">
        <f t="shared" si="49"/>
        <v>3250</v>
      </c>
      <c r="R366" s="24">
        <v>50</v>
      </c>
      <c r="S366" s="23">
        <f t="shared" si="50"/>
        <v>8500</v>
      </c>
    </row>
    <row r="367" spans="1:19" ht="18.75" hidden="1" x14ac:dyDescent="0.25">
      <c r="A367" s="24">
        <f t="shared" si="51"/>
        <v>153</v>
      </c>
      <c r="B367" s="24" t="s">
        <v>340</v>
      </c>
      <c r="C367" s="23">
        <v>238</v>
      </c>
      <c r="D367" s="24">
        <v>132</v>
      </c>
      <c r="E367" s="24">
        <v>106</v>
      </c>
      <c r="F367" s="23">
        <v>10</v>
      </c>
      <c r="G367" s="23">
        <f t="shared" si="44"/>
        <v>3000</v>
      </c>
      <c r="H367" s="23">
        <v>15</v>
      </c>
      <c r="I367" s="23">
        <f t="shared" si="45"/>
        <v>750</v>
      </c>
      <c r="J367" s="23">
        <v>10</v>
      </c>
      <c r="K367" s="23">
        <f t="shared" si="46"/>
        <v>1500</v>
      </c>
      <c r="L367" s="23">
        <v>5</v>
      </c>
      <c r="M367" s="23">
        <f t="shared" si="47"/>
        <v>15000</v>
      </c>
      <c r="N367" s="24">
        <v>130</v>
      </c>
      <c r="O367" s="25">
        <f t="shared" si="48"/>
        <v>7800</v>
      </c>
      <c r="P367" s="24">
        <v>5</v>
      </c>
      <c r="Q367" s="25">
        <f t="shared" si="49"/>
        <v>3250</v>
      </c>
      <c r="R367" s="24">
        <v>50</v>
      </c>
      <c r="S367" s="23">
        <f t="shared" si="50"/>
        <v>8500</v>
      </c>
    </row>
    <row r="368" spans="1:19" ht="18.75" hidden="1" x14ac:dyDescent="0.25">
      <c r="A368" s="24">
        <f t="shared" si="51"/>
        <v>154</v>
      </c>
      <c r="B368" s="24" t="s">
        <v>341</v>
      </c>
      <c r="C368" s="23">
        <v>219</v>
      </c>
      <c r="D368" s="24">
        <v>116</v>
      </c>
      <c r="E368" s="24">
        <v>103</v>
      </c>
      <c r="F368" s="23">
        <v>10</v>
      </c>
      <c r="G368" s="23">
        <f t="shared" si="44"/>
        <v>3000</v>
      </c>
      <c r="H368" s="23">
        <v>15</v>
      </c>
      <c r="I368" s="23">
        <f t="shared" si="45"/>
        <v>750</v>
      </c>
      <c r="J368" s="23">
        <v>10</v>
      </c>
      <c r="K368" s="23">
        <f t="shared" si="46"/>
        <v>1500</v>
      </c>
      <c r="L368" s="23">
        <v>5</v>
      </c>
      <c r="M368" s="23">
        <f t="shared" si="47"/>
        <v>15000</v>
      </c>
      <c r="N368" s="24">
        <v>130</v>
      </c>
      <c r="O368" s="25">
        <f t="shared" si="48"/>
        <v>7800</v>
      </c>
      <c r="P368" s="24">
        <v>5</v>
      </c>
      <c r="Q368" s="25">
        <f t="shared" si="49"/>
        <v>3250</v>
      </c>
      <c r="R368" s="24">
        <v>50</v>
      </c>
      <c r="S368" s="23">
        <f t="shared" si="50"/>
        <v>8500</v>
      </c>
    </row>
    <row r="369" spans="1:19" ht="18.75" hidden="1" x14ac:dyDescent="0.25">
      <c r="A369" s="24"/>
      <c r="B369" s="31" t="s">
        <v>342</v>
      </c>
      <c r="C369" s="107"/>
      <c r="D369" s="107"/>
      <c r="E369" s="107"/>
      <c r="F369" s="23">
        <f>SUM(F370:F372)</f>
        <v>50</v>
      </c>
      <c r="G369" s="23"/>
      <c r="H369" s="23">
        <f>SUM(H370:H372)</f>
        <v>65</v>
      </c>
      <c r="I369" s="23"/>
      <c r="J369" s="24">
        <f>SUM(J370:J372)</f>
        <v>50</v>
      </c>
      <c r="K369" s="23"/>
      <c r="L369" s="23">
        <f>SUM(L370:L372)</f>
        <v>23</v>
      </c>
      <c r="M369" s="23"/>
      <c r="N369" s="24">
        <f>SUM(N370:N372)</f>
        <v>480</v>
      </c>
      <c r="O369" s="25"/>
      <c r="P369" s="24">
        <f>SUM(P370:P372)</f>
        <v>23</v>
      </c>
      <c r="Q369" s="25"/>
      <c r="R369" s="24">
        <f>SUM(R370:R372)</f>
        <v>230</v>
      </c>
      <c r="S369" s="23"/>
    </row>
    <row r="370" spans="1:19" ht="18.75" hidden="1" x14ac:dyDescent="0.25">
      <c r="A370" s="24">
        <f>A368+1</f>
        <v>155</v>
      </c>
      <c r="B370" s="24" t="s">
        <v>343</v>
      </c>
      <c r="C370" s="24">
        <v>309</v>
      </c>
      <c r="D370" s="24">
        <v>143</v>
      </c>
      <c r="E370" s="24">
        <v>154</v>
      </c>
      <c r="F370" s="24">
        <v>15</v>
      </c>
      <c r="G370" s="23">
        <f t="shared" si="44"/>
        <v>4500</v>
      </c>
      <c r="H370" s="23">
        <v>20</v>
      </c>
      <c r="I370" s="23">
        <f t="shared" si="45"/>
        <v>1000</v>
      </c>
      <c r="J370" s="24">
        <v>15</v>
      </c>
      <c r="K370" s="23">
        <f t="shared" si="46"/>
        <v>2250</v>
      </c>
      <c r="L370" s="23">
        <v>7</v>
      </c>
      <c r="M370" s="23">
        <f t="shared" si="47"/>
        <v>21000</v>
      </c>
      <c r="N370" s="24">
        <v>150</v>
      </c>
      <c r="O370" s="25">
        <f t="shared" si="48"/>
        <v>9000</v>
      </c>
      <c r="P370" s="24">
        <v>7</v>
      </c>
      <c r="Q370" s="25">
        <f t="shared" si="49"/>
        <v>4550</v>
      </c>
      <c r="R370" s="24">
        <v>70</v>
      </c>
      <c r="S370" s="23">
        <f t="shared" si="50"/>
        <v>11900</v>
      </c>
    </row>
    <row r="371" spans="1:19" ht="18.75" hidden="1" x14ac:dyDescent="0.25">
      <c r="A371" s="24">
        <f t="shared" si="51"/>
        <v>156</v>
      </c>
      <c r="B371" s="24" t="s">
        <v>344</v>
      </c>
      <c r="C371" s="24">
        <v>582</v>
      </c>
      <c r="D371" s="24">
        <v>272</v>
      </c>
      <c r="E371" s="24">
        <v>292</v>
      </c>
      <c r="F371" s="24">
        <v>20</v>
      </c>
      <c r="G371" s="23">
        <f t="shared" si="44"/>
        <v>6000</v>
      </c>
      <c r="H371" s="23">
        <v>25</v>
      </c>
      <c r="I371" s="23">
        <f t="shared" si="45"/>
        <v>1250</v>
      </c>
      <c r="J371" s="24">
        <v>20</v>
      </c>
      <c r="K371" s="23">
        <f t="shared" si="46"/>
        <v>3000</v>
      </c>
      <c r="L371" s="23">
        <v>9</v>
      </c>
      <c r="M371" s="23">
        <f t="shared" si="47"/>
        <v>27000</v>
      </c>
      <c r="N371" s="24">
        <v>180</v>
      </c>
      <c r="O371" s="25">
        <f t="shared" si="48"/>
        <v>10800</v>
      </c>
      <c r="P371" s="24">
        <v>9</v>
      </c>
      <c r="Q371" s="25">
        <f t="shared" si="49"/>
        <v>5850</v>
      </c>
      <c r="R371" s="24">
        <v>90</v>
      </c>
      <c r="S371" s="23">
        <f t="shared" si="50"/>
        <v>15300</v>
      </c>
    </row>
    <row r="372" spans="1:19" ht="18.75" hidden="1" x14ac:dyDescent="0.25">
      <c r="A372" s="24">
        <f t="shared" si="51"/>
        <v>157</v>
      </c>
      <c r="B372" s="24" t="s">
        <v>345</v>
      </c>
      <c r="C372" s="24">
        <v>312</v>
      </c>
      <c r="D372" s="24">
        <v>188</v>
      </c>
      <c r="E372" s="24">
        <v>132</v>
      </c>
      <c r="F372" s="24">
        <v>15</v>
      </c>
      <c r="G372" s="23">
        <f t="shared" si="44"/>
        <v>4500</v>
      </c>
      <c r="H372" s="23">
        <v>20</v>
      </c>
      <c r="I372" s="23">
        <f t="shared" si="45"/>
        <v>1000</v>
      </c>
      <c r="J372" s="24">
        <v>15</v>
      </c>
      <c r="K372" s="23">
        <f t="shared" si="46"/>
        <v>2250</v>
      </c>
      <c r="L372" s="23">
        <v>7</v>
      </c>
      <c r="M372" s="23">
        <f t="shared" si="47"/>
        <v>21000</v>
      </c>
      <c r="N372" s="24">
        <v>150</v>
      </c>
      <c r="O372" s="25">
        <f t="shared" si="48"/>
        <v>9000</v>
      </c>
      <c r="P372" s="24">
        <v>7</v>
      </c>
      <c r="Q372" s="25">
        <f t="shared" si="49"/>
        <v>4550</v>
      </c>
      <c r="R372" s="24">
        <v>70</v>
      </c>
      <c r="S372" s="23">
        <f t="shared" si="50"/>
        <v>11900</v>
      </c>
    </row>
    <row r="373" spans="1:19" ht="18.75" hidden="1" x14ac:dyDescent="0.25">
      <c r="A373" s="24"/>
      <c r="B373" s="31" t="s">
        <v>346</v>
      </c>
      <c r="C373" s="107"/>
      <c r="D373" s="107"/>
      <c r="E373" s="107"/>
      <c r="F373" s="23">
        <f>SUM(F374:F378)</f>
        <v>95</v>
      </c>
      <c r="G373" s="23"/>
      <c r="H373" s="23">
        <f>SUM(H374:H378)</f>
        <v>120</v>
      </c>
      <c r="I373" s="23"/>
      <c r="J373" s="24">
        <f>SUM(J374:J378)</f>
        <v>95</v>
      </c>
      <c r="K373" s="23"/>
      <c r="L373" s="23">
        <f>SUM(L374:L378)</f>
        <v>43</v>
      </c>
      <c r="M373" s="23"/>
      <c r="N373" s="24">
        <f>SUM(N374:N378)</f>
        <v>880</v>
      </c>
      <c r="O373" s="25"/>
      <c r="P373" s="24">
        <f>SUM(P374:P378)</f>
        <v>43</v>
      </c>
      <c r="Q373" s="25"/>
      <c r="R373" s="24">
        <f>SUM(R374:R378)</f>
        <v>430</v>
      </c>
      <c r="S373" s="23"/>
    </row>
    <row r="374" spans="1:19" ht="18.75" hidden="1" x14ac:dyDescent="0.25">
      <c r="A374" s="24">
        <f>A372+1</f>
        <v>158</v>
      </c>
      <c r="B374" s="24" t="s">
        <v>347</v>
      </c>
      <c r="C374" s="23">
        <v>862</v>
      </c>
      <c r="D374" s="24">
        <v>458</v>
      </c>
      <c r="E374" s="24">
        <v>409</v>
      </c>
      <c r="F374" s="24">
        <v>25</v>
      </c>
      <c r="G374" s="23">
        <f t="shared" si="44"/>
        <v>7500</v>
      </c>
      <c r="H374" s="23">
        <v>30</v>
      </c>
      <c r="I374" s="23">
        <f t="shared" si="45"/>
        <v>1500</v>
      </c>
      <c r="J374" s="24">
        <v>25</v>
      </c>
      <c r="K374" s="23">
        <f t="shared" si="46"/>
        <v>3750</v>
      </c>
      <c r="L374" s="23">
        <v>11</v>
      </c>
      <c r="M374" s="23">
        <f t="shared" si="47"/>
        <v>33000</v>
      </c>
      <c r="N374" s="24">
        <v>210</v>
      </c>
      <c r="O374" s="25">
        <f t="shared" si="48"/>
        <v>12600</v>
      </c>
      <c r="P374" s="24">
        <v>11</v>
      </c>
      <c r="Q374" s="25">
        <f t="shared" si="49"/>
        <v>7150</v>
      </c>
      <c r="R374" s="24">
        <v>110</v>
      </c>
      <c r="S374" s="23">
        <f t="shared" si="50"/>
        <v>18700</v>
      </c>
    </row>
    <row r="375" spans="1:19" ht="18.75" hidden="1" x14ac:dyDescent="0.25">
      <c r="A375" s="24">
        <f t="shared" si="51"/>
        <v>159</v>
      </c>
      <c r="B375" s="24" t="s">
        <v>348</v>
      </c>
      <c r="C375" s="23">
        <v>1914</v>
      </c>
      <c r="D375" s="24">
        <v>992</v>
      </c>
      <c r="E375" s="24">
        <v>922</v>
      </c>
      <c r="F375" s="24">
        <v>35</v>
      </c>
      <c r="G375" s="23">
        <f t="shared" si="44"/>
        <v>10500</v>
      </c>
      <c r="H375" s="23">
        <v>40</v>
      </c>
      <c r="I375" s="23">
        <f t="shared" si="45"/>
        <v>2000</v>
      </c>
      <c r="J375" s="24">
        <v>35</v>
      </c>
      <c r="K375" s="23">
        <f t="shared" si="46"/>
        <v>5250</v>
      </c>
      <c r="L375" s="23">
        <v>15</v>
      </c>
      <c r="M375" s="23">
        <f t="shared" si="47"/>
        <v>45000</v>
      </c>
      <c r="N375" s="24">
        <v>270</v>
      </c>
      <c r="O375" s="25">
        <f t="shared" si="48"/>
        <v>16200</v>
      </c>
      <c r="P375" s="24">
        <v>15</v>
      </c>
      <c r="Q375" s="25">
        <f t="shared" si="49"/>
        <v>9750</v>
      </c>
      <c r="R375" s="24">
        <v>150</v>
      </c>
      <c r="S375" s="23">
        <f t="shared" si="50"/>
        <v>25500</v>
      </c>
    </row>
    <row r="376" spans="1:19" ht="18.75" hidden="1" x14ac:dyDescent="0.25">
      <c r="A376" s="24">
        <f t="shared" si="51"/>
        <v>160</v>
      </c>
      <c r="B376" s="24" t="s">
        <v>349</v>
      </c>
      <c r="C376" s="24">
        <v>455</v>
      </c>
      <c r="D376" s="24">
        <v>237</v>
      </c>
      <c r="E376" s="24">
        <v>218</v>
      </c>
      <c r="F376" s="24">
        <v>15</v>
      </c>
      <c r="G376" s="23">
        <f t="shared" si="44"/>
        <v>4500</v>
      </c>
      <c r="H376" s="23">
        <v>20</v>
      </c>
      <c r="I376" s="23">
        <f t="shared" si="45"/>
        <v>1000</v>
      </c>
      <c r="J376" s="24">
        <v>15</v>
      </c>
      <c r="K376" s="23">
        <f t="shared" si="46"/>
        <v>2250</v>
      </c>
      <c r="L376" s="23">
        <v>7</v>
      </c>
      <c r="M376" s="23">
        <f t="shared" si="47"/>
        <v>21000</v>
      </c>
      <c r="N376" s="24">
        <v>150</v>
      </c>
      <c r="O376" s="25">
        <f t="shared" si="48"/>
        <v>9000</v>
      </c>
      <c r="P376" s="24">
        <v>7</v>
      </c>
      <c r="Q376" s="25">
        <f t="shared" si="49"/>
        <v>4550</v>
      </c>
      <c r="R376" s="24">
        <v>70</v>
      </c>
      <c r="S376" s="23">
        <f t="shared" si="50"/>
        <v>11900</v>
      </c>
    </row>
    <row r="377" spans="1:19" ht="18.75" hidden="1" x14ac:dyDescent="0.25">
      <c r="A377" s="24">
        <f t="shared" si="51"/>
        <v>161</v>
      </c>
      <c r="B377" s="24" t="s">
        <v>350</v>
      </c>
      <c r="C377" s="24">
        <v>404</v>
      </c>
      <c r="D377" s="24">
        <v>227</v>
      </c>
      <c r="E377" s="24">
        <v>224</v>
      </c>
      <c r="F377" s="24">
        <v>15</v>
      </c>
      <c r="G377" s="23">
        <f t="shared" si="44"/>
        <v>4500</v>
      </c>
      <c r="H377" s="23">
        <v>20</v>
      </c>
      <c r="I377" s="23">
        <f t="shared" si="45"/>
        <v>1000</v>
      </c>
      <c r="J377" s="24">
        <v>15</v>
      </c>
      <c r="K377" s="23">
        <f t="shared" si="46"/>
        <v>2250</v>
      </c>
      <c r="L377" s="23">
        <v>7</v>
      </c>
      <c r="M377" s="23">
        <f t="shared" si="47"/>
        <v>21000</v>
      </c>
      <c r="N377" s="24">
        <v>150</v>
      </c>
      <c r="O377" s="25">
        <f t="shared" si="48"/>
        <v>9000</v>
      </c>
      <c r="P377" s="24">
        <v>7</v>
      </c>
      <c r="Q377" s="25">
        <f t="shared" si="49"/>
        <v>4550</v>
      </c>
      <c r="R377" s="24">
        <v>70</v>
      </c>
      <c r="S377" s="23">
        <f t="shared" si="50"/>
        <v>11900</v>
      </c>
    </row>
    <row r="378" spans="1:19" ht="18.75" hidden="1" x14ac:dyDescent="0.25">
      <c r="A378" s="24">
        <f t="shared" si="51"/>
        <v>162</v>
      </c>
      <c r="B378" s="24" t="s">
        <v>351</v>
      </c>
      <c r="C378" s="24">
        <v>33</v>
      </c>
      <c r="D378" s="24">
        <v>14</v>
      </c>
      <c r="E378" s="24">
        <v>22</v>
      </c>
      <c r="F378" s="24">
        <v>5</v>
      </c>
      <c r="G378" s="23">
        <f t="shared" si="44"/>
        <v>1500</v>
      </c>
      <c r="H378" s="23">
        <v>10</v>
      </c>
      <c r="I378" s="23">
        <f t="shared" si="45"/>
        <v>500</v>
      </c>
      <c r="J378" s="24">
        <v>5</v>
      </c>
      <c r="K378" s="23">
        <f t="shared" si="46"/>
        <v>750</v>
      </c>
      <c r="L378" s="23">
        <v>3</v>
      </c>
      <c r="M378" s="23">
        <f t="shared" si="47"/>
        <v>9000</v>
      </c>
      <c r="N378" s="24">
        <v>100</v>
      </c>
      <c r="O378" s="25">
        <f t="shared" si="48"/>
        <v>6000</v>
      </c>
      <c r="P378" s="24">
        <v>3</v>
      </c>
      <c r="Q378" s="25">
        <f t="shared" si="49"/>
        <v>1950</v>
      </c>
      <c r="R378" s="24">
        <v>30</v>
      </c>
      <c r="S378" s="23">
        <f t="shared" si="50"/>
        <v>5100</v>
      </c>
    </row>
    <row r="379" spans="1:19" ht="28.5" hidden="1" customHeight="1" x14ac:dyDescent="0.25">
      <c r="A379" s="24"/>
      <c r="B379" s="31" t="s">
        <v>352</v>
      </c>
      <c r="C379" s="107"/>
      <c r="D379" s="107"/>
      <c r="E379" s="107"/>
      <c r="F379" s="23">
        <f>SUM(F380:F382)</f>
        <v>50</v>
      </c>
      <c r="G379" s="23"/>
      <c r="H379" s="23">
        <f>SUM(H380:H382)</f>
        <v>65</v>
      </c>
      <c r="I379" s="23"/>
      <c r="J379" s="24">
        <f>SUM(J380:J382)</f>
        <v>50</v>
      </c>
      <c r="K379" s="23"/>
      <c r="L379" s="23">
        <f>SUM(L380:L382)</f>
        <v>23</v>
      </c>
      <c r="M379" s="23"/>
      <c r="N379" s="24">
        <f>SUM(N380:N382)</f>
        <v>480</v>
      </c>
      <c r="O379" s="25"/>
      <c r="P379" s="24">
        <f>SUM(P380:P382)</f>
        <v>23</v>
      </c>
      <c r="Q379" s="25"/>
      <c r="R379" s="24">
        <f>SUM(R380:R382)</f>
        <v>230</v>
      </c>
      <c r="S379" s="23"/>
    </row>
    <row r="380" spans="1:19" ht="18.75" hidden="1" x14ac:dyDescent="0.25">
      <c r="A380" s="24">
        <f>A378+1</f>
        <v>163</v>
      </c>
      <c r="B380" s="24" t="s">
        <v>353</v>
      </c>
      <c r="C380" s="23">
        <v>489</v>
      </c>
      <c r="D380" s="24">
        <v>225</v>
      </c>
      <c r="E380" s="24">
        <v>264</v>
      </c>
      <c r="F380" s="24">
        <v>15</v>
      </c>
      <c r="G380" s="23">
        <f t="shared" si="44"/>
        <v>4500</v>
      </c>
      <c r="H380" s="23">
        <v>20</v>
      </c>
      <c r="I380" s="23">
        <f t="shared" si="45"/>
        <v>1000</v>
      </c>
      <c r="J380" s="24">
        <v>15</v>
      </c>
      <c r="K380" s="23">
        <f t="shared" si="46"/>
        <v>2250</v>
      </c>
      <c r="L380" s="23">
        <v>7</v>
      </c>
      <c r="M380" s="23">
        <f t="shared" si="47"/>
        <v>21000</v>
      </c>
      <c r="N380" s="24">
        <v>150</v>
      </c>
      <c r="O380" s="25">
        <f t="shared" si="48"/>
        <v>9000</v>
      </c>
      <c r="P380" s="24">
        <v>7</v>
      </c>
      <c r="Q380" s="25">
        <f t="shared" si="49"/>
        <v>4550</v>
      </c>
      <c r="R380" s="24">
        <v>70</v>
      </c>
      <c r="S380" s="23">
        <f t="shared" si="50"/>
        <v>11900</v>
      </c>
    </row>
    <row r="381" spans="1:19" ht="18.75" hidden="1" x14ac:dyDescent="0.25">
      <c r="A381" s="24">
        <f t="shared" si="51"/>
        <v>164</v>
      </c>
      <c r="B381" s="24" t="s">
        <v>354</v>
      </c>
      <c r="C381" s="23">
        <v>380</v>
      </c>
      <c r="D381" s="24">
        <v>207</v>
      </c>
      <c r="E381" s="24">
        <v>183</v>
      </c>
      <c r="F381" s="24">
        <v>15</v>
      </c>
      <c r="G381" s="23">
        <f t="shared" si="44"/>
        <v>4500</v>
      </c>
      <c r="H381" s="23">
        <v>20</v>
      </c>
      <c r="I381" s="23">
        <f t="shared" si="45"/>
        <v>1000</v>
      </c>
      <c r="J381" s="24">
        <v>15</v>
      </c>
      <c r="K381" s="23">
        <f t="shared" si="46"/>
        <v>2250</v>
      </c>
      <c r="L381" s="23">
        <v>7</v>
      </c>
      <c r="M381" s="23">
        <f t="shared" si="47"/>
        <v>21000</v>
      </c>
      <c r="N381" s="24">
        <v>150</v>
      </c>
      <c r="O381" s="25">
        <f t="shared" si="48"/>
        <v>9000</v>
      </c>
      <c r="P381" s="24">
        <v>7</v>
      </c>
      <c r="Q381" s="25">
        <f t="shared" si="49"/>
        <v>4550</v>
      </c>
      <c r="R381" s="24">
        <v>70</v>
      </c>
      <c r="S381" s="23">
        <f t="shared" si="50"/>
        <v>11900</v>
      </c>
    </row>
    <row r="382" spans="1:19" ht="18.75" hidden="1" x14ac:dyDescent="0.25">
      <c r="A382" s="24">
        <f t="shared" si="51"/>
        <v>165</v>
      </c>
      <c r="B382" s="24" t="s">
        <v>332</v>
      </c>
      <c r="C382" s="23">
        <v>512</v>
      </c>
      <c r="D382" s="24">
        <v>242</v>
      </c>
      <c r="E382" s="24">
        <v>270</v>
      </c>
      <c r="F382" s="24">
        <v>20</v>
      </c>
      <c r="G382" s="23">
        <f t="shared" si="44"/>
        <v>6000</v>
      </c>
      <c r="H382" s="23">
        <v>25</v>
      </c>
      <c r="I382" s="23">
        <f t="shared" si="45"/>
        <v>1250</v>
      </c>
      <c r="J382" s="24">
        <v>20</v>
      </c>
      <c r="K382" s="23">
        <f t="shared" si="46"/>
        <v>3000</v>
      </c>
      <c r="L382" s="23">
        <v>9</v>
      </c>
      <c r="M382" s="23">
        <f t="shared" si="47"/>
        <v>27000</v>
      </c>
      <c r="N382" s="24">
        <v>180</v>
      </c>
      <c r="O382" s="25">
        <f t="shared" si="48"/>
        <v>10800</v>
      </c>
      <c r="P382" s="24">
        <v>9</v>
      </c>
      <c r="Q382" s="25">
        <f t="shared" si="49"/>
        <v>5850</v>
      </c>
      <c r="R382" s="24">
        <v>90</v>
      </c>
      <c r="S382" s="23">
        <f t="shared" si="50"/>
        <v>15300</v>
      </c>
    </row>
    <row r="383" spans="1:19" ht="18.75" hidden="1" x14ac:dyDescent="0.25">
      <c r="A383" s="24"/>
      <c r="B383" s="31" t="s">
        <v>355</v>
      </c>
      <c r="C383" s="107"/>
      <c r="D383" s="107"/>
      <c r="E383" s="107"/>
      <c r="F383" s="23">
        <f>SUM(F384:F390)</f>
        <v>165</v>
      </c>
      <c r="G383" s="23"/>
      <c r="H383" s="23">
        <f>SUM(H384:H390)</f>
        <v>200</v>
      </c>
      <c r="I383" s="23"/>
      <c r="J383" s="24">
        <f>SUM(J384:J390)</f>
        <v>165</v>
      </c>
      <c r="K383" s="23"/>
      <c r="L383" s="23">
        <f>SUM(L384:L390)</f>
        <v>73</v>
      </c>
      <c r="M383" s="23"/>
      <c r="N383" s="24">
        <f>SUM(N384:N390)</f>
        <v>1410</v>
      </c>
      <c r="O383" s="25"/>
      <c r="P383" s="24">
        <f>SUM(P384:P390)</f>
        <v>73</v>
      </c>
      <c r="Q383" s="25"/>
      <c r="R383" s="24">
        <f>SUM(R384:R390)</f>
        <v>730</v>
      </c>
      <c r="S383" s="23"/>
    </row>
    <row r="384" spans="1:19" ht="18.75" hidden="1" x14ac:dyDescent="0.25">
      <c r="A384" s="24">
        <f>A382+1</f>
        <v>166</v>
      </c>
      <c r="B384" s="24" t="s">
        <v>356</v>
      </c>
      <c r="C384" s="24">
        <v>595</v>
      </c>
      <c r="D384" s="24">
        <v>595</v>
      </c>
      <c r="E384" s="24">
        <v>291</v>
      </c>
      <c r="F384" s="24">
        <v>20</v>
      </c>
      <c r="G384" s="23">
        <f t="shared" si="44"/>
        <v>6000</v>
      </c>
      <c r="H384" s="23">
        <v>25</v>
      </c>
      <c r="I384" s="23">
        <f t="shared" si="45"/>
        <v>1250</v>
      </c>
      <c r="J384" s="24">
        <v>20</v>
      </c>
      <c r="K384" s="23">
        <f t="shared" si="46"/>
        <v>3000</v>
      </c>
      <c r="L384" s="23">
        <v>9</v>
      </c>
      <c r="M384" s="23">
        <f t="shared" si="47"/>
        <v>27000</v>
      </c>
      <c r="N384" s="24">
        <v>180</v>
      </c>
      <c r="O384" s="25">
        <f t="shared" si="48"/>
        <v>10800</v>
      </c>
      <c r="P384" s="24">
        <v>9</v>
      </c>
      <c r="Q384" s="25">
        <f t="shared" si="49"/>
        <v>5850</v>
      </c>
      <c r="R384" s="24">
        <v>90</v>
      </c>
      <c r="S384" s="23">
        <f t="shared" si="50"/>
        <v>15300</v>
      </c>
    </row>
    <row r="385" spans="1:19" ht="18.75" hidden="1" x14ac:dyDescent="0.25">
      <c r="A385" s="24">
        <f t="shared" si="51"/>
        <v>167</v>
      </c>
      <c r="B385" s="24" t="s">
        <v>357</v>
      </c>
      <c r="C385" s="24">
        <v>831</v>
      </c>
      <c r="D385" s="24">
        <v>830</v>
      </c>
      <c r="E385" s="24">
        <v>389</v>
      </c>
      <c r="F385" s="24">
        <v>25</v>
      </c>
      <c r="G385" s="23">
        <f t="shared" si="44"/>
        <v>7500</v>
      </c>
      <c r="H385" s="23">
        <v>30</v>
      </c>
      <c r="I385" s="23">
        <f t="shared" si="45"/>
        <v>1500</v>
      </c>
      <c r="J385" s="24">
        <v>25</v>
      </c>
      <c r="K385" s="23">
        <f t="shared" si="46"/>
        <v>3750</v>
      </c>
      <c r="L385" s="23">
        <v>11</v>
      </c>
      <c r="M385" s="23">
        <f t="shared" si="47"/>
        <v>33000</v>
      </c>
      <c r="N385" s="24">
        <v>210</v>
      </c>
      <c r="O385" s="25">
        <f t="shared" si="48"/>
        <v>12600</v>
      </c>
      <c r="P385" s="24">
        <v>11</v>
      </c>
      <c r="Q385" s="25">
        <f t="shared" si="49"/>
        <v>7150</v>
      </c>
      <c r="R385" s="24">
        <v>110</v>
      </c>
      <c r="S385" s="23">
        <f t="shared" si="50"/>
        <v>18700</v>
      </c>
    </row>
    <row r="386" spans="1:19" ht="18.75" hidden="1" x14ac:dyDescent="0.25">
      <c r="A386" s="24">
        <f t="shared" si="51"/>
        <v>168</v>
      </c>
      <c r="B386" s="24" t="s">
        <v>358</v>
      </c>
      <c r="C386" s="24">
        <v>605</v>
      </c>
      <c r="D386" s="24">
        <v>587</v>
      </c>
      <c r="E386" s="24">
        <v>296</v>
      </c>
      <c r="F386" s="24">
        <v>20</v>
      </c>
      <c r="G386" s="23">
        <f t="shared" si="44"/>
        <v>6000</v>
      </c>
      <c r="H386" s="23">
        <v>25</v>
      </c>
      <c r="I386" s="23">
        <f t="shared" si="45"/>
        <v>1250</v>
      </c>
      <c r="J386" s="24">
        <v>20</v>
      </c>
      <c r="K386" s="23">
        <f t="shared" si="46"/>
        <v>3000</v>
      </c>
      <c r="L386" s="23">
        <v>9</v>
      </c>
      <c r="M386" s="23">
        <f t="shared" si="47"/>
        <v>27000</v>
      </c>
      <c r="N386" s="24">
        <v>180</v>
      </c>
      <c r="O386" s="25">
        <f t="shared" si="48"/>
        <v>10800</v>
      </c>
      <c r="P386" s="24">
        <v>9</v>
      </c>
      <c r="Q386" s="25">
        <f t="shared" si="49"/>
        <v>5850</v>
      </c>
      <c r="R386" s="24">
        <v>90</v>
      </c>
      <c r="S386" s="23">
        <f t="shared" si="50"/>
        <v>15300</v>
      </c>
    </row>
    <row r="387" spans="1:19" ht="18.75" hidden="1" x14ac:dyDescent="0.25">
      <c r="A387" s="24">
        <f t="shared" si="51"/>
        <v>169</v>
      </c>
      <c r="B387" s="24" t="s">
        <v>359</v>
      </c>
      <c r="C387" s="24">
        <v>1222</v>
      </c>
      <c r="D387" s="24">
        <v>1222</v>
      </c>
      <c r="E387" s="24">
        <v>613</v>
      </c>
      <c r="F387" s="24">
        <v>30</v>
      </c>
      <c r="G387" s="23">
        <f t="shared" si="44"/>
        <v>9000</v>
      </c>
      <c r="H387" s="23">
        <v>35</v>
      </c>
      <c r="I387" s="23">
        <f t="shared" si="45"/>
        <v>1750</v>
      </c>
      <c r="J387" s="24">
        <v>30</v>
      </c>
      <c r="K387" s="23">
        <f t="shared" si="46"/>
        <v>4500</v>
      </c>
      <c r="L387" s="23">
        <v>13</v>
      </c>
      <c r="M387" s="23">
        <f t="shared" si="47"/>
        <v>39000</v>
      </c>
      <c r="N387" s="24">
        <v>240</v>
      </c>
      <c r="O387" s="25">
        <f t="shared" si="48"/>
        <v>14400</v>
      </c>
      <c r="P387" s="24">
        <v>13</v>
      </c>
      <c r="Q387" s="25">
        <f t="shared" si="49"/>
        <v>8450</v>
      </c>
      <c r="R387" s="24">
        <v>130</v>
      </c>
      <c r="S387" s="23">
        <f t="shared" si="50"/>
        <v>22100</v>
      </c>
    </row>
    <row r="388" spans="1:19" ht="18.75" hidden="1" x14ac:dyDescent="0.25">
      <c r="A388" s="24">
        <f t="shared" si="51"/>
        <v>170</v>
      </c>
      <c r="B388" s="24" t="s">
        <v>360</v>
      </c>
      <c r="C388" s="24">
        <v>1072</v>
      </c>
      <c r="D388" s="24">
        <v>1072</v>
      </c>
      <c r="E388" s="24">
        <v>541</v>
      </c>
      <c r="F388" s="24">
        <v>30</v>
      </c>
      <c r="G388" s="23">
        <f t="shared" si="44"/>
        <v>9000</v>
      </c>
      <c r="H388" s="23">
        <v>35</v>
      </c>
      <c r="I388" s="23">
        <f t="shared" si="45"/>
        <v>1750</v>
      </c>
      <c r="J388" s="24">
        <v>30</v>
      </c>
      <c r="K388" s="23">
        <f t="shared" si="46"/>
        <v>4500</v>
      </c>
      <c r="L388" s="23">
        <v>13</v>
      </c>
      <c r="M388" s="23">
        <f t="shared" si="47"/>
        <v>39000</v>
      </c>
      <c r="N388" s="24">
        <v>240</v>
      </c>
      <c r="O388" s="25">
        <f t="shared" si="48"/>
        <v>14400</v>
      </c>
      <c r="P388" s="24">
        <v>13</v>
      </c>
      <c r="Q388" s="25">
        <f t="shared" si="49"/>
        <v>8450</v>
      </c>
      <c r="R388" s="24">
        <v>130</v>
      </c>
      <c r="S388" s="23">
        <f t="shared" si="50"/>
        <v>22100</v>
      </c>
    </row>
    <row r="389" spans="1:19" ht="18.75" hidden="1" x14ac:dyDescent="0.25">
      <c r="A389" s="24">
        <f t="shared" si="51"/>
        <v>171</v>
      </c>
      <c r="B389" s="24" t="s">
        <v>95</v>
      </c>
      <c r="C389" s="24">
        <v>655</v>
      </c>
      <c r="D389" s="24">
        <v>655</v>
      </c>
      <c r="E389" s="24">
        <v>337</v>
      </c>
      <c r="F389" s="24">
        <v>20</v>
      </c>
      <c r="G389" s="23">
        <f t="shared" si="44"/>
        <v>6000</v>
      </c>
      <c r="H389" s="23">
        <v>25</v>
      </c>
      <c r="I389" s="23">
        <f t="shared" si="45"/>
        <v>1250</v>
      </c>
      <c r="J389" s="24">
        <v>20</v>
      </c>
      <c r="K389" s="23">
        <f t="shared" si="46"/>
        <v>3000</v>
      </c>
      <c r="L389" s="23">
        <v>9</v>
      </c>
      <c r="M389" s="23">
        <f t="shared" si="47"/>
        <v>27000</v>
      </c>
      <c r="N389" s="24">
        <v>180</v>
      </c>
      <c r="O389" s="25">
        <f t="shared" si="48"/>
        <v>10800</v>
      </c>
      <c r="P389" s="24">
        <v>9</v>
      </c>
      <c r="Q389" s="25">
        <f t="shared" si="49"/>
        <v>5850</v>
      </c>
      <c r="R389" s="24">
        <v>90</v>
      </c>
      <c r="S389" s="23">
        <f t="shared" si="50"/>
        <v>15300</v>
      </c>
    </row>
    <row r="390" spans="1:19" ht="18.75" hidden="1" x14ac:dyDescent="0.25">
      <c r="A390" s="24">
        <f t="shared" si="51"/>
        <v>172</v>
      </c>
      <c r="B390" s="24" t="s">
        <v>361</v>
      </c>
      <c r="C390" s="24">
        <v>533</v>
      </c>
      <c r="D390" s="24">
        <v>534</v>
      </c>
      <c r="E390" s="24">
        <v>262</v>
      </c>
      <c r="F390" s="24">
        <v>20</v>
      </c>
      <c r="G390" s="23">
        <f t="shared" si="44"/>
        <v>6000</v>
      </c>
      <c r="H390" s="23">
        <v>25</v>
      </c>
      <c r="I390" s="23">
        <f t="shared" si="45"/>
        <v>1250</v>
      </c>
      <c r="J390" s="24">
        <v>20</v>
      </c>
      <c r="K390" s="23">
        <f t="shared" si="46"/>
        <v>3000</v>
      </c>
      <c r="L390" s="23">
        <v>9</v>
      </c>
      <c r="M390" s="23">
        <f t="shared" si="47"/>
        <v>27000</v>
      </c>
      <c r="N390" s="24">
        <v>180</v>
      </c>
      <c r="O390" s="25">
        <f t="shared" si="48"/>
        <v>10800</v>
      </c>
      <c r="P390" s="24">
        <v>9</v>
      </c>
      <c r="Q390" s="25">
        <f t="shared" si="49"/>
        <v>5850</v>
      </c>
      <c r="R390" s="24">
        <v>90</v>
      </c>
      <c r="S390" s="23">
        <f t="shared" si="50"/>
        <v>15300</v>
      </c>
    </row>
    <row r="391" spans="1:19" s="9" customFormat="1" ht="18.75" hidden="1" x14ac:dyDescent="0.25">
      <c r="A391" s="24"/>
      <c r="B391" s="22" t="s">
        <v>20</v>
      </c>
      <c r="C391" s="22"/>
      <c r="D391" s="22"/>
      <c r="E391" s="22"/>
      <c r="F391" s="22">
        <f>F310+F316+F329+F336+F343+F346+F349+F352+F361+F369+F373+F379+F383</f>
        <v>1200</v>
      </c>
      <c r="G391" s="22">
        <f t="shared" ref="G391:S391" si="52">SUM(G311:G390)</f>
        <v>360000</v>
      </c>
      <c r="H391" s="22">
        <f>H310+H316+H329+H336+H343+H346+H349+H352+H361+H369+H373+H379+H383</f>
        <v>1530</v>
      </c>
      <c r="I391" s="22">
        <f t="shared" si="52"/>
        <v>76500</v>
      </c>
      <c r="J391" s="22">
        <f>J310+J316+J329+J336+J343+J346+J349+J352+J361+J369+J373+J379+J383</f>
        <v>1200</v>
      </c>
      <c r="K391" s="22">
        <f t="shared" si="52"/>
        <v>180000</v>
      </c>
      <c r="L391" s="22">
        <f>L310+L316+L329+L336+L343+L346+L349+L352+L361+L369+L373+L379+L383</f>
        <v>546</v>
      </c>
      <c r="M391" s="22">
        <f t="shared" si="52"/>
        <v>1638000</v>
      </c>
      <c r="N391" s="22">
        <f>N310+N316+N329+N336+N343+N346+N349+N352+N361+N369+N373+N379+N383</f>
        <v>11320</v>
      </c>
      <c r="O391" s="22">
        <f t="shared" si="52"/>
        <v>679200</v>
      </c>
      <c r="P391" s="22">
        <f>P310+P316+P329+P336+P343+P346+P349+P352+P361+P369+P373+P379+P383</f>
        <v>546</v>
      </c>
      <c r="Q391" s="22">
        <f t="shared" si="52"/>
        <v>354900</v>
      </c>
      <c r="R391" s="22">
        <f>R310+R316+R329+R336+R343+R346+R349+R352+R361+R369+R373+R379+R383</f>
        <v>5460</v>
      </c>
      <c r="S391" s="22">
        <f t="shared" si="52"/>
        <v>928200</v>
      </c>
    </row>
    <row r="392" spans="1:19" ht="45" customHeight="1" x14ac:dyDescent="0.25">
      <c r="A392" s="24"/>
      <c r="B392" s="105" t="s">
        <v>362</v>
      </c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23"/>
    </row>
    <row r="393" spans="1:19" ht="36.75" customHeight="1" x14ac:dyDescent="0.25">
      <c r="A393" s="102">
        <v>14</v>
      </c>
      <c r="B393" s="103" t="s">
        <v>608</v>
      </c>
      <c r="C393" s="107"/>
      <c r="D393" s="107"/>
      <c r="E393" s="107"/>
      <c r="F393" s="23">
        <f>SUM(F394:F424)</f>
        <v>440</v>
      </c>
      <c r="G393" s="23"/>
      <c r="H393" s="23">
        <f>SUM(H394:H424)</f>
        <v>595</v>
      </c>
      <c r="I393" s="23"/>
      <c r="J393" s="24">
        <f>SUM(J394:J424)</f>
        <v>440</v>
      </c>
      <c r="K393" s="23"/>
      <c r="L393" s="23">
        <f>SUM(L394:L424)</f>
        <v>207</v>
      </c>
      <c r="M393" s="23"/>
      <c r="N393" s="24">
        <f>SUM(N394:N424)</f>
        <v>4600</v>
      </c>
      <c r="O393" s="25"/>
      <c r="P393" s="24">
        <f>SUM(P394:P424)</f>
        <v>207</v>
      </c>
      <c r="Q393" s="25"/>
      <c r="R393" s="24">
        <f>SUM(R394:R424)</f>
        <v>2070</v>
      </c>
      <c r="S393" s="23"/>
    </row>
    <row r="394" spans="1:19" ht="15.75" hidden="1" customHeight="1" x14ac:dyDescent="0.25">
      <c r="A394" s="102"/>
      <c r="B394" s="103"/>
      <c r="C394" s="24">
        <v>626</v>
      </c>
      <c r="D394" s="24">
        <v>319</v>
      </c>
      <c r="E394" s="24">
        <v>40</v>
      </c>
      <c r="F394" s="24">
        <v>20</v>
      </c>
      <c r="G394" s="23">
        <f t="shared" si="44"/>
        <v>6000</v>
      </c>
      <c r="H394" s="23">
        <v>25</v>
      </c>
      <c r="I394" s="23">
        <f t="shared" si="45"/>
        <v>1250</v>
      </c>
      <c r="J394" s="24">
        <v>20</v>
      </c>
      <c r="K394" s="23">
        <f t="shared" si="46"/>
        <v>3000</v>
      </c>
      <c r="L394" s="23">
        <v>9</v>
      </c>
      <c r="M394" s="23">
        <f t="shared" si="47"/>
        <v>27000</v>
      </c>
      <c r="N394" s="24">
        <v>180</v>
      </c>
      <c r="O394" s="25">
        <f t="shared" si="48"/>
        <v>10800</v>
      </c>
      <c r="P394" s="24">
        <v>9</v>
      </c>
      <c r="Q394" s="25">
        <f t="shared" si="49"/>
        <v>5850</v>
      </c>
      <c r="R394" s="24">
        <v>90</v>
      </c>
      <c r="S394" s="23">
        <f t="shared" si="50"/>
        <v>15300</v>
      </c>
    </row>
    <row r="395" spans="1:19" ht="15.75" hidden="1" customHeight="1" x14ac:dyDescent="0.25">
      <c r="A395" s="102"/>
      <c r="B395" s="103"/>
      <c r="C395" s="24">
        <v>204</v>
      </c>
      <c r="D395" s="24">
        <v>111</v>
      </c>
      <c r="E395" s="24">
        <v>93</v>
      </c>
      <c r="F395" s="23">
        <v>10</v>
      </c>
      <c r="G395" s="23">
        <f t="shared" si="44"/>
        <v>3000</v>
      </c>
      <c r="H395" s="23">
        <v>15</v>
      </c>
      <c r="I395" s="23">
        <f t="shared" si="45"/>
        <v>750</v>
      </c>
      <c r="J395" s="23">
        <v>10</v>
      </c>
      <c r="K395" s="23">
        <f t="shared" si="46"/>
        <v>1500</v>
      </c>
      <c r="L395" s="23">
        <v>5</v>
      </c>
      <c r="M395" s="23">
        <f t="shared" si="47"/>
        <v>15000</v>
      </c>
      <c r="N395" s="24">
        <v>130</v>
      </c>
      <c r="O395" s="25">
        <f t="shared" si="48"/>
        <v>7800</v>
      </c>
      <c r="P395" s="24">
        <v>5</v>
      </c>
      <c r="Q395" s="25">
        <f t="shared" si="49"/>
        <v>3250</v>
      </c>
      <c r="R395" s="24">
        <v>50</v>
      </c>
      <c r="S395" s="23">
        <f t="shared" si="50"/>
        <v>8500</v>
      </c>
    </row>
    <row r="396" spans="1:19" ht="15.75" hidden="1" customHeight="1" x14ac:dyDescent="0.25">
      <c r="A396" s="102"/>
      <c r="B396" s="103"/>
      <c r="C396" s="24">
        <v>176</v>
      </c>
      <c r="D396" s="24">
        <v>92</v>
      </c>
      <c r="E396" s="24">
        <v>19</v>
      </c>
      <c r="F396" s="23">
        <v>10</v>
      </c>
      <c r="G396" s="23">
        <f t="shared" si="44"/>
        <v>3000</v>
      </c>
      <c r="H396" s="23">
        <v>15</v>
      </c>
      <c r="I396" s="23">
        <f t="shared" si="45"/>
        <v>750</v>
      </c>
      <c r="J396" s="23">
        <v>10</v>
      </c>
      <c r="K396" s="23">
        <f t="shared" si="46"/>
        <v>1500</v>
      </c>
      <c r="L396" s="23">
        <v>5</v>
      </c>
      <c r="M396" s="23">
        <f t="shared" si="47"/>
        <v>15000</v>
      </c>
      <c r="N396" s="24">
        <v>130</v>
      </c>
      <c r="O396" s="25">
        <f t="shared" si="48"/>
        <v>7800</v>
      </c>
      <c r="P396" s="24">
        <v>5</v>
      </c>
      <c r="Q396" s="25">
        <f t="shared" si="49"/>
        <v>3250</v>
      </c>
      <c r="R396" s="24">
        <v>50</v>
      </c>
      <c r="S396" s="23">
        <f t="shared" si="50"/>
        <v>8500</v>
      </c>
    </row>
    <row r="397" spans="1:19" ht="15.75" hidden="1" customHeight="1" x14ac:dyDescent="0.25">
      <c r="A397" s="102"/>
      <c r="B397" s="103"/>
      <c r="C397" s="24">
        <v>730</v>
      </c>
      <c r="D397" s="24">
        <v>381</v>
      </c>
      <c r="E397" s="24">
        <v>349</v>
      </c>
      <c r="F397" s="24">
        <v>20</v>
      </c>
      <c r="G397" s="23">
        <f t="shared" si="44"/>
        <v>6000</v>
      </c>
      <c r="H397" s="23">
        <v>25</v>
      </c>
      <c r="I397" s="23">
        <f t="shared" si="45"/>
        <v>1250</v>
      </c>
      <c r="J397" s="24">
        <v>20</v>
      </c>
      <c r="K397" s="23">
        <f t="shared" si="46"/>
        <v>3000</v>
      </c>
      <c r="L397" s="23">
        <v>9</v>
      </c>
      <c r="M397" s="23">
        <f t="shared" si="47"/>
        <v>27000</v>
      </c>
      <c r="N397" s="24">
        <v>180</v>
      </c>
      <c r="O397" s="25">
        <f t="shared" si="48"/>
        <v>10800</v>
      </c>
      <c r="P397" s="24">
        <v>9</v>
      </c>
      <c r="Q397" s="25">
        <f t="shared" si="49"/>
        <v>5850</v>
      </c>
      <c r="R397" s="24">
        <v>90</v>
      </c>
      <c r="S397" s="23">
        <f t="shared" si="50"/>
        <v>15300</v>
      </c>
    </row>
    <row r="398" spans="1:19" ht="15.75" hidden="1" customHeight="1" x14ac:dyDescent="0.25">
      <c r="A398" s="102"/>
      <c r="B398" s="103"/>
      <c r="C398" s="24">
        <v>243</v>
      </c>
      <c r="D398" s="24">
        <v>138</v>
      </c>
      <c r="E398" s="24">
        <v>105</v>
      </c>
      <c r="F398" s="23">
        <v>10</v>
      </c>
      <c r="G398" s="23">
        <f t="shared" si="44"/>
        <v>3000</v>
      </c>
      <c r="H398" s="23">
        <v>15</v>
      </c>
      <c r="I398" s="23">
        <f t="shared" si="45"/>
        <v>750</v>
      </c>
      <c r="J398" s="23">
        <v>10</v>
      </c>
      <c r="K398" s="23">
        <f t="shared" si="46"/>
        <v>1500</v>
      </c>
      <c r="L398" s="23">
        <v>5</v>
      </c>
      <c r="M398" s="23">
        <f t="shared" si="47"/>
        <v>15000</v>
      </c>
      <c r="N398" s="24">
        <v>130</v>
      </c>
      <c r="O398" s="25">
        <f t="shared" si="48"/>
        <v>7800</v>
      </c>
      <c r="P398" s="24">
        <v>5</v>
      </c>
      <c r="Q398" s="25">
        <f t="shared" si="49"/>
        <v>3250</v>
      </c>
      <c r="R398" s="24">
        <v>50</v>
      </c>
      <c r="S398" s="23">
        <f t="shared" si="50"/>
        <v>8500</v>
      </c>
    </row>
    <row r="399" spans="1:19" ht="15.75" hidden="1" customHeight="1" x14ac:dyDescent="0.25">
      <c r="A399" s="102"/>
      <c r="B399" s="103"/>
      <c r="C399" s="24">
        <v>268</v>
      </c>
      <c r="D399" s="24">
        <v>123</v>
      </c>
      <c r="E399" s="24">
        <v>145</v>
      </c>
      <c r="F399" s="24">
        <v>15</v>
      </c>
      <c r="G399" s="23">
        <f t="shared" si="44"/>
        <v>4500</v>
      </c>
      <c r="H399" s="23">
        <v>20</v>
      </c>
      <c r="I399" s="23">
        <f t="shared" si="45"/>
        <v>1000</v>
      </c>
      <c r="J399" s="24">
        <v>15</v>
      </c>
      <c r="K399" s="23">
        <f t="shared" si="46"/>
        <v>2250</v>
      </c>
      <c r="L399" s="23">
        <v>7</v>
      </c>
      <c r="M399" s="23">
        <f t="shared" si="47"/>
        <v>21000</v>
      </c>
      <c r="N399" s="24">
        <v>150</v>
      </c>
      <c r="O399" s="25">
        <f t="shared" si="48"/>
        <v>9000</v>
      </c>
      <c r="P399" s="24">
        <v>7</v>
      </c>
      <c r="Q399" s="25">
        <f t="shared" si="49"/>
        <v>4550</v>
      </c>
      <c r="R399" s="24">
        <v>70</v>
      </c>
      <c r="S399" s="23">
        <f t="shared" si="50"/>
        <v>11900</v>
      </c>
    </row>
    <row r="400" spans="1:19" ht="15.75" hidden="1" customHeight="1" x14ac:dyDescent="0.25">
      <c r="A400" s="102"/>
      <c r="B400" s="103"/>
      <c r="C400" s="24">
        <v>275</v>
      </c>
      <c r="D400" s="24">
        <v>137</v>
      </c>
      <c r="E400" s="24">
        <v>138</v>
      </c>
      <c r="F400" s="24">
        <v>15</v>
      </c>
      <c r="G400" s="23">
        <f t="shared" si="44"/>
        <v>4500</v>
      </c>
      <c r="H400" s="23">
        <v>20</v>
      </c>
      <c r="I400" s="23">
        <f t="shared" si="45"/>
        <v>1000</v>
      </c>
      <c r="J400" s="24">
        <v>15</v>
      </c>
      <c r="K400" s="23">
        <f t="shared" si="46"/>
        <v>2250</v>
      </c>
      <c r="L400" s="23">
        <v>7</v>
      </c>
      <c r="M400" s="23">
        <f t="shared" si="47"/>
        <v>21000</v>
      </c>
      <c r="N400" s="24">
        <v>150</v>
      </c>
      <c r="O400" s="25">
        <f t="shared" si="48"/>
        <v>9000</v>
      </c>
      <c r="P400" s="24">
        <v>7</v>
      </c>
      <c r="Q400" s="25">
        <f t="shared" si="49"/>
        <v>4550</v>
      </c>
      <c r="R400" s="24">
        <v>70</v>
      </c>
      <c r="S400" s="23">
        <f t="shared" si="50"/>
        <v>11900</v>
      </c>
    </row>
    <row r="401" spans="1:19" ht="15.75" hidden="1" customHeight="1" x14ac:dyDescent="0.25">
      <c r="A401" s="102"/>
      <c r="B401" s="103"/>
      <c r="C401" s="24">
        <v>369</v>
      </c>
      <c r="D401" s="24">
        <v>130</v>
      </c>
      <c r="E401" s="24">
        <v>179</v>
      </c>
      <c r="F401" s="24">
        <v>15</v>
      </c>
      <c r="G401" s="23">
        <f t="shared" si="44"/>
        <v>4500</v>
      </c>
      <c r="H401" s="23">
        <v>20</v>
      </c>
      <c r="I401" s="23">
        <f t="shared" si="45"/>
        <v>1000</v>
      </c>
      <c r="J401" s="24">
        <v>15</v>
      </c>
      <c r="K401" s="23">
        <f t="shared" si="46"/>
        <v>2250</v>
      </c>
      <c r="L401" s="23">
        <v>7</v>
      </c>
      <c r="M401" s="23">
        <f t="shared" si="47"/>
        <v>21000</v>
      </c>
      <c r="N401" s="24">
        <v>150</v>
      </c>
      <c r="O401" s="25">
        <f t="shared" si="48"/>
        <v>9000</v>
      </c>
      <c r="P401" s="24">
        <v>7</v>
      </c>
      <c r="Q401" s="25">
        <f t="shared" si="49"/>
        <v>4550</v>
      </c>
      <c r="R401" s="24">
        <v>70</v>
      </c>
      <c r="S401" s="23">
        <f t="shared" si="50"/>
        <v>11900</v>
      </c>
    </row>
    <row r="402" spans="1:19" ht="15.75" hidden="1" customHeight="1" x14ac:dyDescent="0.25">
      <c r="A402" s="102"/>
      <c r="B402" s="103"/>
      <c r="C402" s="24">
        <v>303</v>
      </c>
      <c r="D402" s="24">
        <v>149</v>
      </c>
      <c r="E402" s="24">
        <v>154</v>
      </c>
      <c r="F402" s="24">
        <v>15</v>
      </c>
      <c r="G402" s="23">
        <f t="shared" si="44"/>
        <v>4500</v>
      </c>
      <c r="H402" s="23">
        <v>20</v>
      </c>
      <c r="I402" s="23">
        <f t="shared" si="45"/>
        <v>1000</v>
      </c>
      <c r="J402" s="24">
        <v>15</v>
      </c>
      <c r="K402" s="23">
        <f t="shared" si="46"/>
        <v>2250</v>
      </c>
      <c r="L402" s="23">
        <v>7</v>
      </c>
      <c r="M402" s="23">
        <f t="shared" si="47"/>
        <v>21000</v>
      </c>
      <c r="N402" s="24">
        <v>150</v>
      </c>
      <c r="O402" s="25">
        <f t="shared" si="48"/>
        <v>9000</v>
      </c>
      <c r="P402" s="24">
        <v>7</v>
      </c>
      <c r="Q402" s="25">
        <f t="shared" si="49"/>
        <v>4550</v>
      </c>
      <c r="R402" s="24">
        <v>70</v>
      </c>
      <c r="S402" s="23">
        <f t="shared" si="50"/>
        <v>11900</v>
      </c>
    </row>
    <row r="403" spans="1:19" ht="15.75" hidden="1" customHeight="1" x14ac:dyDescent="0.25">
      <c r="A403" s="102"/>
      <c r="B403" s="103"/>
      <c r="C403" s="24">
        <v>347</v>
      </c>
      <c r="D403" s="24">
        <v>174</v>
      </c>
      <c r="E403" s="24">
        <v>171</v>
      </c>
      <c r="F403" s="24">
        <v>15</v>
      </c>
      <c r="G403" s="23">
        <f t="shared" si="44"/>
        <v>4500</v>
      </c>
      <c r="H403" s="23">
        <v>20</v>
      </c>
      <c r="I403" s="23">
        <f t="shared" si="45"/>
        <v>1000</v>
      </c>
      <c r="J403" s="24">
        <v>15</v>
      </c>
      <c r="K403" s="23">
        <f t="shared" si="46"/>
        <v>2250</v>
      </c>
      <c r="L403" s="23">
        <v>7</v>
      </c>
      <c r="M403" s="23">
        <f t="shared" si="47"/>
        <v>21000</v>
      </c>
      <c r="N403" s="24">
        <v>150</v>
      </c>
      <c r="O403" s="25">
        <f t="shared" si="48"/>
        <v>9000</v>
      </c>
      <c r="P403" s="24">
        <v>7</v>
      </c>
      <c r="Q403" s="25">
        <f t="shared" si="49"/>
        <v>4550</v>
      </c>
      <c r="R403" s="24">
        <v>70</v>
      </c>
      <c r="S403" s="23">
        <f t="shared" si="50"/>
        <v>11900</v>
      </c>
    </row>
    <row r="404" spans="1:19" ht="15.75" hidden="1" customHeight="1" x14ac:dyDescent="0.25">
      <c r="A404" s="102"/>
      <c r="B404" s="103"/>
      <c r="C404" s="24">
        <v>277</v>
      </c>
      <c r="D404" s="24">
        <v>120</v>
      </c>
      <c r="E404" s="24">
        <v>20</v>
      </c>
      <c r="F404" s="24">
        <v>15</v>
      </c>
      <c r="G404" s="23">
        <f t="shared" si="44"/>
        <v>4500</v>
      </c>
      <c r="H404" s="23">
        <v>20</v>
      </c>
      <c r="I404" s="23">
        <f t="shared" si="45"/>
        <v>1000</v>
      </c>
      <c r="J404" s="24">
        <v>15</v>
      </c>
      <c r="K404" s="23">
        <f t="shared" si="46"/>
        <v>2250</v>
      </c>
      <c r="L404" s="23">
        <v>7</v>
      </c>
      <c r="M404" s="23">
        <f t="shared" si="47"/>
        <v>21000</v>
      </c>
      <c r="N404" s="24">
        <v>150</v>
      </c>
      <c r="O404" s="25">
        <f t="shared" si="48"/>
        <v>9000</v>
      </c>
      <c r="P404" s="24">
        <v>7</v>
      </c>
      <c r="Q404" s="25">
        <f t="shared" si="49"/>
        <v>4550</v>
      </c>
      <c r="R404" s="24">
        <v>70</v>
      </c>
      <c r="S404" s="23">
        <f t="shared" si="50"/>
        <v>11900</v>
      </c>
    </row>
    <row r="405" spans="1:19" ht="15.75" hidden="1" customHeight="1" x14ac:dyDescent="0.25">
      <c r="A405" s="102"/>
      <c r="B405" s="103"/>
      <c r="C405" s="24">
        <v>339</v>
      </c>
      <c r="D405" s="24">
        <v>164</v>
      </c>
      <c r="E405" s="24">
        <v>175</v>
      </c>
      <c r="F405" s="24">
        <v>15</v>
      </c>
      <c r="G405" s="23">
        <f t="shared" si="44"/>
        <v>4500</v>
      </c>
      <c r="H405" s="23">
        <v>20</v>
      </c>
      <c r="I405" s="23">
        <f t="shared" si="45"/>
        <v>1000</v>
      </c>
      <c r="J405" s="24">
        <v>15</v>
      </c>
      <c r="K405" s="23">
        <f t="shared" si="46"/>
        <v>2250</v>
      </c>
      <c r="L405" s="23">
        <v>7</v>
      </c>
      <c r="M405" s="23">
        <f t="shared" si="47"/>
        <v>21000</v>
      </c>
      <c r="N405" s="24">
        <v>150</v>
      </c>
      <c r="O405" s="25">
        <f t="shared" si="48"/>
        <v>9000</v>
      </c>
      <c r="P405" s="24">
        <v>7</v>
      </c>
      <c r="Q405" s="25">
        <f t="shared" si="49"/>
        <v>4550</v>
      </c>
      <c r="R405" s="24">
        <v>70</v>
      </c>
      <c r="S405" s="23">
        <f t="shared" si="50"/>
        <v>11900</v>
      </c>
    </row>
    <row r="406" spans="1:19" ht="15.75" hidden="1" customHeight="1" x14ac:dyDescent="0.25">
      <c r="A406" s="102"/>
      <c r="B406" s="103"/>
      <c r="C406" s="24">
        <v>403</v>
      </c>
      <c r="D406" s="24">
        <v>204</v>
      </c>
      <c r="E406" s="24">
        <v>199</v>
      </c>
      <c r="F406" s="24">
        <v>15</v>
      </c>
      <c r="G406" s="23">
        <f t="shared" ref="G406:G474" si="53">F406*300</f>
        <v>4500</v>
      </c>
      <c r="H406" s="23">
        <v>20</v>
      </c>
      <c r="I406" s="23">
        <f t="shared" ref="I406:I474" si="54">H406*50</f>
        <v>1000</v>
      </c>
      <c r="J406" s="24">
        <v>15</v>
      </c>
      <c r="K406" s="23">
        <f t="shared" ref="K406:K474" si="55">J406*150</f>
        <v>2250</v>
      </c>
      <c r="L406" s="23">
        <v>7</v>
      </c>
      <c r="M406" s="23">
        <f t="shared" ref="M406:M474" si="56">L406*3000</f>
        <v>21000</v>
      </c>
      <c r="N406" s="24">
        <v>150</v>
      </c>
      <c r="O406" s="25">
        <f t="shared" ref="O406:O474" si="57">N406*60</f>
        <v>9000</v>
      </c>
      <c r="P406" s="24">
        <v>7</v>
      </c>
      <c r="Q406" s="25">
        <f t="shared" ref="Q406:Q474" si="58">P406*650</f>
        <v>4550</v>
      </c>
      <c r="R406" s="24">
        <v>70</v>
      </c>
      <c r="S406" s="23">
        <f t="shared" ref="S406:S474" si="59">R406*170</f>
        <v>11900</v>
      </c>
    </row>
    <row r="407" spans="1:19" ht="15.75" hidden="1" customHeight="1" x14ac:dyDescent="0.25">
      <c r="A407" s="102"/>
      <c r="B407" s="103"/>
      <c r="C407" s="24">
        <v>391</v>
      </c>
      <c r="D407" s="24">
        <v>206</v>
      </c>
      <c r="E407" s="24">
        <v>185</v>
      </c>
      <c r="F407" s="24">
        <v>15</v>
      </c>
      <c r="G407" s="23">
        <f t="shared" si="53"/>
        <v>4500</v>
      </c>
      <c r="H407" s="23">
        <v>20</v>
      </c>
      <c r="I407" s="23">
        <f t="shared" si="54"/>
        <v>1000</v>
      </c>
      <c r="J407" s="24">
        <v>15</v>
      </c>
      <c r="K407" s="23">
        <f t="shared" si="55"/>
        <v>2250</v>
      </c>
      <c r="L407" s="23">
        <v>7</v>
      </c>
      <c r="M407" s="23">
        <f t="shared" si="56"/>
        <v>21000</v>
      </c>
      <c r="N407" s="24">
        <v>150</v>
      </c>
      <c r="O407" s="25">
        <f t="shared" si="57"/>
        <v>9000</v>
      </c>
      <c r="P407" s="24">
        <v>7</v>
      </c>
      <c r="Q407" s="25">
        <f t="shared" si="58"/>
        <v>4550</v>
      </c>
      <c r="R407" s="24">
        <v>70</v>
      </c>
      <c r="S407" s="23">
        <f t="shared" si="59"/>
        <v>11900</v>
      </c>
    </row>
    <row r="408" spans="1:19" ht="15.75" hidden="1" customHeight="1" x14ac:dyDescent="0.25">
      <c r="A408" s="102"/>
      <c r="B408" s="103"/>
      <c r="C408" s="24">
        <v>330</v>
      </c>
      <c r="D408" s="24">
        <v>174</v>
      </c>
      <c r="E408" s="24">
        <v>156</v>
      </c>
      <c r="F408" s="24">
        <v>15</v>
      </c>
      <c r="G408" s="23">
        <f t="shared" si="53"/>
        <v>4500</v>
      </c>
      <c r="H408" s="23">
        <v>20</v>
      </c>
      <c r="I408" s="23">
        <f t="shared" si="54"/>
        <v>1000</v>
      </c>
      <c r="J408" s="24">
        <v>15</v>
      </c>
      <c r="K408" s="23">
        <f t="shared" si="55"/>
        <v>2250</v>
      </c>
      <c r="L408" s="23">
        <v>7</v>
      </c>
      <c r="M408" s="23">
        <f t="shared" si="56"/>
        <v>21000</v>
      </c>
      <c r="N408" s="24">
        <v>150</v>
      </c>
      <c r="O408" s="25">
        <f t="shared" si="57"/>
        <v>9000</v>
      </c>
      <c r="P408" s="24">
        <v>7</v>
      </c>
      <c r="Q408" s="25">
        <f t="shared" si="58"/>
        <v>4550</v>
      </c>
      <c r="R408" s="24">
        <v>70</v>
      </c>
      <c r="S408" s="23">
        <f t="shared" si="59"/>
        <v>11900</v>
      </c>
    </row>
    <row r="409" spans="1:19" ht="15.75" hidden="1" customHeight="1" x14ac:dyDescent="0.25">
      <c r="A409" s="102"/>
      <c r="B409" s="103"/>
      <c r="C409" s="24">
        <v>517</v>
      </c>
      <c r="D409" s="24">
        <v>274</v>
      </c>
      <c r="E409" s="24">
        <v>243</v>
      </c>
      <c r="F409" s="24">
        <v>20</v>
      </c>
      <c r="G409" s="23">
        <f t="shared" si="53"/>
        <v>6000</v>
      </c>
      <c r="H409" s="23">
        <v>25</v>
      </c>
      <c r="I409" s="23">
        <f t="shared" si="54"/>
        <v>1250</v>
      </c>
      <c r="J409" s="24">
        <v>20</v>
      </c>
      <c r="K409" s="23">
        <f t="shared" si="55"/>
        <v>3000</v>
      </c>
      <c r="L409" s="23">
        <v>9</v>
      </c>
      <c r="M409" s="23">
        <f t="shared" si="56"/>
        <v>27000</v>
      </c>
      <c r="N409" s="24">
        <v>180</v>
      </c>
      <c r="O409" s="25">
        <f t="shared" si="57"/>
        <v>10800</v>
      </c>
      <c r="P409" s="24">
        <v>9</v>
      </c>
      <c r="Q409" s="25">
        <f t="shared" si="58"/>
        <v>5850</v>
      </c>
      <c r="R409" s="24">
        <v>90</v>
      </c>
      <c r="S409" s="23">
        <f t="shared" si="59"/>
        <v>15300</v>
      </c>
    </row>
    <row r="410" spans="1:19" ht="15.75" hidden="1" customHeight="1" x14ac:dyDescent="0.25">
      <c r="A410" s="102"/>
      <c r="B410" s="103"/>
      <c r="C410" s="24">
        <v>241</v>
      </c>
      <c r="D410" s="24">
        <v>133</v>
      </c>
      <c r="E410" s="24">
        <v>108</v>
      </c>
      <c r="F410" s="23">
        <v>10</v>
      </c>
      <c r="G410" s="23">
        <f t="shared" si="53"/>
        <v>3000</v>
      </c>
      <c r="H410" s="23">
        <v>15</v>
      </c>
      <c r="I410" s="23">
        <f t="shared" si="54"/>
        <v>750</v>
      </c>
      <c r="J410" s="23">
        <v>10</v>
      </c>
      <c r="K410" s="23">
        <f t="shared" si="55"/>
        <v>1500</v>
      </c>
      <c r="L410" s="23">
        <v>5</v>
      </c>
      <c r="M410" s="23">
        <f t="shared" si="56"/>
        <v>15000</v>
      </c>
      <c r="N410" s="24">
        <v>130</v>
      </c>
      <c r="O410" s="25">
        <f t="shared" si="57"/>
        <v>7800</v>
      </c>
      <c r="P410" s="24">
        <v>5</v>
      </c>
      <c r="Q410" s="25">
        <f t="shared" si="58"/>
        <v>3250</v>
      </c>
      <c r="R410" s="24">
        <v>50</v>
      </c>
      <c r="S410" s="23">
        <f t="shared" si="59"/>
        <v>8500</v>
      </c>
    </row>
    <row r="411" spans="1:19" ht="15.75" hidden="1" customHeight="1" x14ac:dyDescent="0.25">
      <c r="A411" s="102"/>
      <c r="B411" s="103"/>
      <c r="C411" s="24">
        <v>298</v>
      </c>
      <c r="D411" s="24">
        <v>153</v>
      </c>
      <c r="E411" s="24">
        <v>145</v>
      </c>
      <c r="F411" s="24">
        <v>15</v>
      </c>
      <c r="G411" s="23">
        <f t="shared" si="53"/>
        <v>4500</v>
      </c>
      <c r="H411" s="23">
        <v>20</v>
      </c>
      <c r="I411" s="23">
        <f t="shared" si="54"/>
        <v>1000</v>
      </c>
      <c r="J411" s="24">
        <v>15</v>
      </c>
      <c r="K411" s="23">
        <f t="shared" si="55"/>
        <v>2250</v>
      </c>
      <c r="L411" s="23">
        <v>7</v>
      </c>
      <c r="M411" s="23">
        <f t="shared" si="56"/>
        <v>21000</v>
      </c>
      <c r="N411" s="24">
        <v>150</v>
      </c>
      <c r="O411" s="25">
        <f t="shared" si="57"/>
        <v>9000</v>
      </c>
      <c r="P411" s="24">
        <v>7</v>
      </c>
      <c r="Q411" s="25">
        <f t="shared" si="58"/>
        <v>4550</v>
      </c>
      <c r="R411" s="24">
        <v>70</v>
      </c>
      <c r="S411" s="23">
        <f t="shared" si="59"/>
        <v>11900</v>
      </c>
    </row>
    <row r="412" spans="1:19" ht="15.75" hidden="1" customHeight="1" x14ac:dyDescent="0.25">
      <c r="A412" s="102"/>
      <c r="B412" s="103"/>
      <c r="C412" s="24">
        <v>223</v>
      </c>
      <c r="D412" s="24">
        <v>125</v>
      </c>
      <c r="E412" s="24">
        <v>98</v>
      </c>
      <c r="F412" s="23">
        <v>10</v>
      </c>
      <c r="G412" s="23">
        <f t="shared" si="53"/>
        <v>3000</v>
      </c>
      <c r="H412" s="23">
        <v>15</v>
      </c>
      <c r="I412" s="23">
        <f t="shared" si="54"/>
        <v>750</v>
      </c>
      <c r="J412" s="23">
        <v>10</v>
      </c>
      <c r="K412" s="23">
        <f t="shared" si="55"/>
        <v>1500</v>
      </c>
      <c r="L412" s="23">
        <v>5</v>
      </c>
      <c r="M412" s="23">
        <f t="shared" si="56"/>
        <v>15000</v>
      </c>
      <c r="N412" s="24">
        <v>130</v>
      </c>
      <c r="O412" s="25">
        <f t="shared" si="57"/>
        <v>7800</v>
      </c>
      <c r="P412" s="24">
        <v>5</v>
      </c>
      <c r="Q412" s="25">
        <f t="shared" si="58"/>
        <v>3250</v>
      </c>
      <c r="R412" s="24">
        <v>50</v>
      </c>
      <c r="S412" s="23">
        <f t="shared" si="59"/>
        <v>8500</v>
      </c>
    </row>
    <row r="413" spans="1:19" ht="15.75" hidden="1" customHeight="1" x14ac:dyDescent="0.25">
      <c r="A413" s="102"/>
      <c r="B413" s="103"/>
      <c r="C413" s="24">
        <v>81</v>
      </c>
      <c r="D413" s="24">
        <v>46</v>
      </c>
      <c r="E413" s="24">
        <v>35</v>
      </c>
      <c r="F413" s="24">
        <v>5</v>
      </c>
      <c r="G413" s="23">
        <f t="shared" si="53"/>
        <v>1500</v>
      </c>
      <c r="H413" s="23">
        <v>10</v>
      </c>
      <c r="I413" s="23">
        <f t="shared" si="54"/>
        <v>500</v>
      </c>
      <c r="J413" s="24">
        <v>5</v>
      </c>
      <c r="K413" s="23">
        <f t="shared" si="55"/>
        <v>750</v>
      </c>
      <c r="L413" s="23">
        <v>3</v>
      </c>
      <c r="M413" s="23">
        <f t="shared" si="56"/>
        <v>9000</v>
      </c>
      <c r="N413" s="24">
        <v>100</v>
      </c>
      <c r="O413" s="25">
        <f t="shared" si="57"/>
        <v>6000</v>
      </c>
      <c r="P413" s="24">
        <v>3</v>
      </c>
      <c r="Q413" s="25">
        <f t="shared" si="58"/>
        <v>1950</v>
      </c>
      <c r="R413" s="24">
        <v>30</v>
      </c>
      <c r="S413" s="23">
        <f t="shared" si="59"/>
        <v>5100</v>
      </c>
    </row>
    <row r="414" spans="1:19" ht="15.75" hidden="1" customHeight="1" x14ac:dyDescent="0.25">
      <c r="A414" s="102"/>
      <c r="B414" s="103"/>
      <c r="C414" s="24">
        <v>206</v>
      </c>
      <c r="D414" s="24">
        <v>97</v>
      </c>
      <c r="E414" s="24">
        <v>109</v>
      </c>
      <c r="F414" s="23">
        <v>10</v>
      </c>
      <c r="G414" s="23">
        <f t="shared" si="53"/>
        <v>3000</v>
      </c>
      <c r="H414" s="23">
        <v>15</v>
      </c>
      <c r="I414" s="23">
        <f t="shared" si="54"/>
        <v>750</v>
      </c>
      <c r="J414" s="23">
        <v>10</v>
      </c>
      <c r="K414" s="23">
        <f t="shared" si="55"/>
        <v>1500</v>
      </c>
      <c r="L414" s="23">
        <v>5</v>
      </c>
      <c r="M414" s="23">
        <f t="shared" si="56"/>
        <v>15000</v>
      </c>
      <c r="N414" s="24">
        <v>130</v>
      </c>
      <c r="O414" s="25">
        <f t="shared" si="57"/>
        <v>7800</v>
      </c>
      <c r="P414" s="24">
        <v>5</v>
      </c>
      <c r="Q414" s="25">
        <f t="shared" si="58"/>
        <v>3250</v>
      </c>
      <c r="R414" s="24">
        <v>50</v>
      </c>
      <c r="S414" s="23">
        <f t="shared" si="59"/>
        <v>8500</v>
      </c>
    </row>
    <row r="415" spans="1:19" ht="15.75" hidden="1" customHeight="1" x14ac:dyDescent="0.25">
      <c r="A415" s="102"/>
      <c r="B415" s="103"/>
      <c r="C415" s="24">
        <v>199</v>
      </c>
      <c r="D415" s="24">
        <v>106</v>
      </c>
      <c r="E415" s="24">
        <v>93</v>
      </c>
      <c r="F415" s="23">
        <v>10</v>
      </c>
      <c r="G415" s="23">
        <f t="shared" si="53"/>
        <v>3000</v>
      </c>
      <c r="H415" s="23">
        <v>15</v>
      </c>
      <c r="I415" s="23">
        <f t="shared" si="54"/>
        <v>750</v>
      </c>
      <c r="J415" s="23">
        <v>10</v>
      </c>
      <c r="K415" s="23">
        <f t="shared" si="55"/>
        <v>1500</v>
      </c>
      <c r="L415" s="23">
        <v>5</v>
      </c>
      <c r="M415" s="23">
        <f t="shared" si="56"/>
        <v>15000</v>
      </c>
      <c r="N415" s="24">
        <v>130</v>
      </c>
      <c r="O415" s="25">
        <f t="shared" si="57"/>
        <v>7800</v>
      </c>
      <c r="P415" s="24">
        <v>5</v>
      </c>
      <c r="Q415" s="25">
        <f t="shared" si="58"/>
        <v>3250</v>
      </c>
      <c r="R415" s="24">
        <v>50</v>
      </c>
      <c r="S415" s="23">
        <f t="shared" si="59"/>
        <v>8500</v>
      </c>
    </row>
    <row r="416" spans="1:19" ht="15.75" hidden="1" customHeight="1" x14ac:dyDescent="0.25">
      <c r="A416" s="102"/>
      <c r="B416" s="103"/>
      <c r="C416" s="24">
        <v>330</v>
      </c>
      <c r="D416" s="24">
        <v>158</v>
      </c>
      <c r="E416" s="24">
        <v>172</v>
      </c>
      <c r="F416" s="24">
        <v>15</v>
      </c>
      <c r="G416" s="23">
        <f t="shared" si="53"/>
        <v>4500</v>
      </c>
      <c r="H416" s="23">
        <v>20</v>
      </c>
      <c r="I416" s="23">
        <f t="shared" si="54"/>
        <v>1000</v>
      </c>
      <c r="J416" s="24">
        <v>15</v>
      </c>
      <c r="K416" s="23">
        <f t="shared" si="55"/>
        <v>2250</v>
      </c>
      <c r="L416" s="23">
        <v>7</v>
      </c>
      <c r="M416" s="23">
        <f t="shared" si="56"/>
        <v>21000</v>
      </c>
      <c r="N416" s="24">
        <v>150</v>
      </c>
      <c r="O416" s="25">
        <f t="shared" si="57"/>
        <v>9000</v>
      </c>
      <c r="P416" s="24">
        <v>7</v>
      </c>
      <c r="Q416" s="25">
        <f t="shared" si="58"/>
        <v>4550</v>
      </c>
      <c r="R416" s="24">
        <v>70</v>
      </c>
      <c r="S416" s="23">
        <f t="shared" si="59"/>
        <v>11900</v>
      </c>
    </row>
    <row r="417" spans="1:19" ht="15.75" hidden="1" customHeight="1" x14ac:dyDescent="0.25">
      <c r="A417" s="102"/>
      <c r="B417" s="103"/>
      <c r="C417" s="24">
        <v>952</v>
      </c>
      <c r="D417" s="24">
        <v>486</v>
      </c>
      <c r="E417" s="24">
        <v>466</v>
      </c>
      <c r="F417" s="24">
        <v>25</v>
      </c>
      <c r="G417" s="23">
        <f t="shared" si="53"/>
        <v>7500</v>
      </c>
      <c r="H417" s="23">
        <v>30</v>
      </c>
      <c r="I417" s="23">
        <f t="shared" si="54"/>
        <v>1500</v>
      </c>
      <c r="J417" s="24">
        <v>25</v>
      </c>
      <c r="K417" s="23">
        <f t="shared" si="55"/>
        <v>3750</v>
      </c>
      <c r="L417" s="23">
        <v>11</v>
      </c>
      <c r="M417" s="23">
        <f t="shared" si="56"/>
        <v>33000</v>
      </c>
      <c r="N417" s="24">
        <v>210</v>
      </c>
      <c r="O417" s="25">
        <f t="shared" si="57"/>
        <v>12600</v>
      </c>
      <c r="P417" s="24">
        <v>11</v>
      </c>
      <c r="Q417" s="25">
        <f t="shared" si="58"/>
        <v>7150</v>
      </c>
      <c r="R417" s="24">
        <v>110</v>
      </c>
      <c r="S417" s="23">
        <f t="shared" si="59"/>
        <v>18700</v>
      </c>
    </row>
    <row r="418" spans="1:19" ht="15.75" hidden="1" customHeight="1" x14ac:dyDescent="0.25">
      <c r="A418" s="102"/>
      <c r="B418" s="103"/>
      <c r="C418" s="24">
        <v>296</v>
      </c>
      <c r="D418" s="24">
        <v>165</v>
      </c>
      <c r="E418" s="24">
        <v>131</v>
      </c>
      <c r="F418" s="24">
        <v>15</v>
      </c>
      <c r="G418" s="23">
        <f t="shared" si="53"/>
        <v>4500</v>
      </c>
      <c r="H418" s="23">
        <v>20</v>
      </c>
      <c r="I418" s="23">
        <f t="shared" si="54"/>
        <v>1000</v>
      </c>
      <c r="J418" s="24">
        <v>15</v>
      </c>
      <c r="K418" s="23">
        <f t="shared" si="55"/>
        <v>2250</v>
      </c>
      <c r="L418" s="23">
        <v>7</v>
      </c>
      <c r="M418" s="23">
        <f t="shared" si="56"/>
        <v>21000</v>
      </c>
      <c r="N418" s="24">
        <v>150</v>
      </c>
      <c r="O418" s="25">
        <f t="shared" si="57"/>
        <v>9000</v>
      </c>
      <c r="P418" s="24">
        <v>7</v>
      </c>
      <c r="Q418" s="25">
        <f t="shared" si="58"/>
        <v>4550</v>
      </c>
      <c r="R418" s="24">
        <v>70</v>
      </c>
      <c r="S418" s="23">
        <f t="shared" si="59"/>
        <v>11900</v>
      </c>
    </row>
    <row r="419" spans="1:19" ht="15.75" hidden="1" customHeight="1" x14ac:dyDescent="0.25">
      <c r="A419" s="102"/>
      <c r="B419" s="103"/>
      <c r="C419" s="24">
        <v>496</v>
      </c>
      <c r="D419" s="24">
        <v>254</v>
      </c>
      <c r="E419" s="24">
        <v>242</v>
      </c>
      <c r="F419" s="24">
        <v>15</v>
      </c>
      <c r="G419" s="23">
        <f t="shared" si="53"/>
        <v>4500</v>
      </c>
      <c r="H419" s="23">
        <v>20</v>
      </c>
      <c r="I419" s="23">
        <f t="shared" si="54"/>
        <v>1000</v>
      </c>
      <c r="J419" s="24">
        <v>15</v>
      </c>
      <c r="K419" s="23">
        <f t="shared" si="55"/>
        <v>2250</v>
      </c>
      <c r="L419" s="23">
        <v>7</v>
      </c>
      <c r="M419" s="23">
        <f t="shared" si="56"/>
        <v>21000</v>
      </c>
      <c r="N419" s="24">
        <v>150</v>
      </c>
      <c r="O419" s="25">
        <f t="shared" si="57"/>
        <v>9000</v>
      </c>
      <c r="P419" s="24">
        <v>7</v>
      </c>
      <c r="Q419" s="25">
        <f t="shared" si="58"/>
        <v>4550</v>
      </c>
      <c r="R419" s="24">
        <v>70</v>
      </c>
      <c r="S419" s="23">
        <f t="shared" si="59"/>
        <v>11900</v>
      </c>
    </row>
    <row r="420" spans="1:19" ht="15.75" hidden="1" customHeight="1" x14ac:dyDescent="0.25">
      <c r="A420" s="102"/>
      <c r="B420" s="103"/>
      <c r="C420" s="24">
        <v>386</v>
      </c>
      <c r="D420" s="24">
        <v>205</v>
      </c>
      <c r="E420" s="24">
        <v>181</v>
      </c>
      <c r="F420" s="24">
        <v>15</v>
      </c>
      <c r="G420" s="23">
        <f t="shared" si="53"/>
        <v>4500</v>
      </c>
      <c r="H420" s="23">
        <v>20</v>
      </c>
      <c r="I420" s="23">
        <f t="shared" si="54"/>
        <v>1000</v>
      </c>
      <c r="J420" s="24">
        <v>15</v>
      </c>
      <c r="K420" s="23">
        <f t="shared" si="55"/>
        <v>2250</v>
      </c>
      <c r="L420" s="23">
        <v>7</v>
      </c>
      <c r="M420" s="23">
        <f t="shared" si="56"/>
        <v>21000</v>
      </c>
      <c r="N420" s="24">
        <v>150</v>
      </c>
      <c r="O420" s="25">
        <f t="shared" si="57"/>
        <v>9000</v>
      </c>
      <c r="P420" s="24">
        <v>7</v>
      </c>
      <c r="Q420" s="25">
        <f t="shared" si="58"/>
        <v>4550</v>
      </c>
      <c r="R420" s="24">
        <v>70</v>
      </c>
      <c r="S420" s="23">
        <f t="shared" si="59"/>
        <v>11900</v>
      </c>
    </row>
    <row r="421" spans="1:19" ht="15.75" hidden="1" customHeight="1" x14ac:dyDescent="0.25">
      <c r="A421" s="102"/>
      <c r="B421" s="103"/>
      <c r="C421" s="24">
        <v>466</v>
      </c>
      <c r="D421" s="24">
        <v>229</v>
      </c>
      <c r="E421" s="24">
        <v>237</v>
      </c>
      <c r="F421" s="24">
        <v>15</v>
      </c>
      <c r="G421" s="23">
        <f t="shared" si="53"/>
        <v>4500</v>
      </c>
      <c r="H421" s="23">
        <v>20</v>
      </c>
      <c r="I421" s="23">
        <f t="shared" si="54"/>
        <v>1000</v>
      </c>
      <c r="J421" s="24">
        <v>15</v>
      </c>
      <c r="K421" s="23">
        <f t="shared" si="55"/>
        <v>2250</v>
      </c>
      <c r="L421" s="23">
        <v>7</v>
      </c>
      <c r="M421" s="23">
        <f t="shared" si="56"/>
        <v>21000</v>
      </c>
      <c r="N421" s="24">
        <v>150</v>
      </c>
      <c r="O421" s="25">
        <f t="shared" si="57"/>
        <v>9000</v>
      </c>
      <c r="P421" s="24">
        <v>7</v>
      </c>
      <c r="Q421" s="25">
        <f t="shared" si="58"/>
        <v>4550</v>
      </c>
      <c r="R421" s="24">
        <v>70</v>
      </c>
      <c r="S421" s="23">
        <f t="shared" si="59"/>
        <v>11900</v>
      </c>
    </row>
    <row r="422" spans="1:19" ht="15.75" hidden="1" customHeight="1" x14ac:dyDescent="0.25">
      <c r="A422" s="102"/>
      <c r="B422" s="103"/>
      <c r="C422" s="24">
        <v>224</v>
      </c>
      <c r="D422" s="24">
        <v>102</v>
      </c>
      <c r="E422" s="24">
        <v>122</v>
      </c>
      <c r="F422" s="23">
        <v>10</v>
      </c>
      <c r="G422" s="23">
        <f t="shared" si="53"/>
        <v>3000</v>
      </c>
      <c r="H422" s="23">
        <v>15</v>
      </c>
      <c r="I422" s="23">
        <f t="shared" si="54"/>
        <v>750</v>
      </c>
      <c r="J422" s="23">
        <v>10</v>
      </c>
      <c r="K422" s="23">
        <f t="shared" si="55"/>
        <v>1500</v>
      </c>
      <c r="L422" s="23">
        <v>5</v>
      </c>
      <c r="M422" s="23">
        <f t="shared" si="56"/>
        <v>15000</v>
      </c>
      <c r="N422" s="24">
        <v>130</v>
      </c>
      <c r="O422" s="25">
        <f t="shared" si="57"/>
        <v>7800</v>
      </c>
      <c r="P422" s="24">
        <v>5</v>
      </c>
      <c r="Q422" s="25">
        <f t="shared" si="58"/>
        <v>3250</v>
      </c>
      <c r="R422" s="24">
        <v>50</v>
      </c>
      <c r="S422" s="23">
        <f t="shared" si="59"/>
        <v>8500</v>
      </c>
    </row>
    <row r="423" spans="1:19" ht="15.75" hidden="1" customHeight="1" x14ac:dyDescent="0.25">
      <c r="A423" s="102"/>
      <c r="B423" s="103"/>
      <c r="C423" s="24">
        <v>139</v>
      </c>
      <c r="D423" s="24">
        <v>74</v>
      </c>
      <c r="E423" s="24">
        <v>65</v>
      </c>
      <c r="F423" s="23">
        <v>10</v>
      </c>
      <c r="G423" s="23">
        <f t="shared" si="53"/>
        <v>3000</v>
      </c>
      <c r="H423" s="23">
        <v>15</v>
      </c>
      <c r="I423" s="23">
        <f t="shared" si="54"/>
        <v>750</v>
      </c>
      <c r="J423" s="23">
        <v>10</v>
      </c>
      <c r="K423" s="23">
        <f t="shared" si="55"/>
        <v>1500</v>
      </c>
      <c r="L423" s="23">
        <v>5</v>
      </c>
      <c r="M423" s="23">
        <f t="shared" si="56"/>
        <v>15000</v>
      </c>
      <c r="N423" s="24">
        <v>130</v>
      </c>
      <c r="O423" s="25">
        <f t="shared" si="57"/>
        <v>7800</v>
      </c>
      <c r="P423" s="24">
        <v>5</v>
      </c>
      <c r="Q423" s="25">
        <f t="shared" si="58"/>
        <v>3250</v>
      </c>
      <c r="R423" s="24">
        <v>50</v>
      </c>
      <c r="S423" s="23">
        <f t="shared" si="59"/>
        <v>8500</v>
      </c>
    </row>
    <row r="424" spans="1:19" ht="15.75" hidden="1" customHeight="1" x14ac:dyDescent="0.25">
      <c r="A424" s="102"/>
      <c r="B424" s="103"/>
      <c r="C424" s="24">
        <v>507</v>
      </c>
      <c r="D424" s="24">
        <v>251</v>
      </c>
      <c r="E424" s="24">
        <v>256</v>
      </c>
      <c r="F424" s="24">
        <v>20</v>
      </c>
      <c r="G424" s="23">
        <f t="shared" si="53"/>
        <v>6000</v>
      </c>
      <c r="H424" s="23">
        <v>25</v>
      </c>
      <c r="I424" s="23">
        <f t="shared" si="54"/>
        <v>1250</v>
      </c>
      <c r="J424" s="24">
        <v>20</v>
      </c>
      <c r="K424" s="23">
        <f t="shared" si="55"/>
        <v>3000</v>
      </c>
      <c r="L424" s="23">
        <v>9</v>
      </c>
      <c r="M424" s="23">
        <f t="shared" si="56"/>
        <v>27000</v>
      </c>
      <c r="N424" s="24">
        <v>180</v>
      </c>
      <c r="O424" s="25">
        <f t="shared" si="57"/>
        <v>10800</v>
      </c>
      <c r="P424" s="24">
        <v>9</v>
      </c>
      <c r="Q424" s="25">
        <f t="shared" si="58"/>
        <v>5850</v>
      </c>
      <c r="R424" s="24">
        <v>90</v>
      </c>
      <c r="S424" s="23">
        <f t="shared" si="59"/>
        <v>15300</v>
      </c>
    </row>
    <row r="425" spans="1:19" ht="63" customHeight="1" x14ac:dyDescent="0.25">
      <c r="A425" s="102"/>
      <c r="B425" s="103"/>
      <c r="C425" s="24"/>
      <c r="D425" s="24"/>
      <c r="E425" s="24"/>
      <c r="F425" s="24" t="s">
        <v>609</v>
      </c>
      <c r="G425" s="23"/>
      <c r="H425" s="23" t="s">
        <v>720</v>
      </c>
      <c r="I425" s="23"/>
      <c r="J425" s="24" t="s">
        <v>723</v>
      </c>
      <c r="K425" s="23"/>
      <c r="L425" s="23" t="s">
        <v>610</v>
      </c>
      <c r="M425" s="23"/>
      <c r="N425" s="24" t="s">
        <v>611</v>
      </c>
      <c r="O425" s="25"/>
      <c r="P425" s="24" t="s">
        <v>612</v>
      </c>
      <c r="Q425" s="25"/>
      <c r="R425" s="24" t="s">
        <v>613</v>
      </c>
      <c r="S425" s="23"/>
    </row>
    <row r="426" spans="1:19" ht="25.5" customHeight="1" x14ac:dyDescent="0.25">
      <c r="A426" s="102">
        <v>15</v>
      </c>
      <c r="B426" s="103" t="s">
        <v>730</v>
      </c>
      <c r="C426" s="107"/>
      <c r="D426" s="107"/>
      <c r="E426" s="107"/>
      <c r="F426" s="23">
        <f>SUM(F427:F430)</f>
        <v>80</v>
      </c>
      <c r="G426" s="23"/>
      <c r="H426" s="23">
        <f>SUM(H427:H430)</f>
        <v>100</v>
      </c>
      <c r="I426" s="23"/>
      <c r="J426" s="24">
        <f>SUM(J427:J430)</f>
        <v>80</v>
      </c>
      <c r="K426" s="23"/>
      <c r="L426" s="23">
        <f>SUM(L427:L430)</f>
        <v>36</v>
      </c>
      <c r="M426" s="23"/>
      <c r="N426" s="24">
        <f>SUM(N427:N430)</f>
        <v>730</v>
      </c>
      <c r="O426" s="25"/>
      <c r="P426" s="24">
        <f>SUM(P427:P430)</f>
        <v>36</v>
      </c>
      <c r="Q426" s="25"/>
      <c r="R426" s="24">
        <f>SUM(R427:R430)</f>
        <v>360</v>
      </c>
      <c r="S426" s="23"/>
    </row>
    <row r="427" spans="1:19" ht="15.75" hidden="1" customHeight="1" x14ac:dyDescent="0.25">
      <c r="A427" s="102"/>
      <c r="B427" s="103"/>
      <c r="C427" s="24">
        <v>1083</v>
      </c>
      <c r="D427" s="24">
        <v>529</v>
      </c>
      <c r="E427" s="24">
        <v>554</v>
      </c>
      <c r="F427" s="24">
        <v>30</v>
      </c>
      <c r="G427" s="23">
        <f t="shared" si="53"/>
        <v>9000</v>
      </c>
      <c r="H427" s="23">
        <v>35</v>
      </c>
      <c r="I427" s="23">
        <f t="shared" si="54"/>
        <v>1750</v>
      </c>
      <c r="J427" s="24">
        <v>30</v>
      </c>
      <c r="K427" s="23">
        <f t="shared" si="55"/>
        <v>4500</v>
      </c>
      <c r="L427" s="23">
        <v>13</v>
      </c>
      <c r="M427" s="23">
        <f t="shared" si="56"/>
        <v>39000</v>
      </c>
      <c r="N427" s="24">
        <v>240</v>
      </c>
      <c r="O427" s="25">
        <f t="shared" si="57"/>
        <v>14400</v>
      </c>
      <c r="P427" s="24">
        <v>13</v>
      </c>
      <c r="Q427" s="25">
        <f t="shared" si="58"/>
        <v>8450</v>
      </c>
      <c r="R427" s="24">
        <v>130</v>
      </c>
      <c r="S427" s="23">
        <f t="shared" si="59"/>
        <v>22100</v>
      </c>
    </row>
    <row r="428" spans="1:19" ht="15.75" hidden="1" customHeight="1" x14ac:dyDescent="0.25">
      <c r="A428" s="102"/>
      <c r="B428" s="103"/>
      <c r="C428" s="24">
        <v>61</v>
      </c>
      <c r="D428" s="24">
        <v>35</v>
      </c>
      <c r="E428" s="24">
        <v>26</v>
      </c>
      <c r="F428" s="24">
        <v>5</v>
      </c>
      <c r="G428" s="23">
        <f t="shared" si="53"/>
        <v>1500</v>
      </c>
      <c r="H428" s="23">
        <v>10</v>
      </c>
      <c r="I428" s="23">
        <f t="shared" si="54"/>
        <v>500</v>
      </c>
      <c r="J428" s="24">
        <v>5</v>
      </c>
      <c r="K428" s="23">
        <f t="shared" si="55"/>
        <v>750</v>
      </c>
      <c r="L428" s="23">
        <v>3</v>
      </c>
      <c r="M428" s="23">
        <f t="shared" si="56"/>
        <v>9000</v>
      </c>
      <c r="N428" s="24">
        <v>100</v>
      </c>
      <c r="O428" s="25">
        <f t="shared" si="57"/>
        <v>6000</v>
      </c>
      <c r="P428" s="24">
        <v>3</v>
      </c>
      <c r="Q428" s="25">
        <f t="shared" si="58"/>
        <v>1950</v>
      </c>
      <c r="R428" s="24">
        <v>30</v>
      </c>
      <c r="S428" s="23">
        <f t="shared" si="59"/>
        <v>5100</v>
      </c>
    </row>
    <row r="429" spans="1:19" ht="15.75" hidden="1" customHeight="1" x14ac:dyDescent="0.25">
      <c r="A429" s="102"/>
      <c r="B429" s="103"/>
      <c r="C429" s="24">
        <v>985</v>
      </c>
      <c r="D429" s="24">
        <v>489</v>
      </c>
      <c r="E429" s="24">
        <v>496</v>
      </c>
      <c r="F429" s="24">
        <v>25</v>
      </c>
      <c r="G429" s="23">
        <f t="shared" si="53"/>
        <v>7500</v>
      </c>
      <c r="H429" s="23">
        <v>30</v>
      </c>
      <c r="I429" s="23">
        <f t="shared" si="54"/>
        <v>1500</v>
      </c>
      <c r="J429" s="24">
        <v>25</v>
      </c>
      <c r="K429" s="23">
        <f t="shared" si="55"/>
        <v>3750</v>
      </c>
      <c r="L429" s="23">
        <v>11</v>
      </c>
      <c r="M429" s="23">
        <f t="shared" si="56"/>
        <v>33000</v>
      </c>
      <c r="N429" s="24">
        <v>210</v>
      </c>
      <c r="O429" s="25">
        <f t="shared" si="57"/>
        <v>12600</v>
      </c>
      <c r="P429" s="24">
        <v>11</v>
      </c>
      <c r="Q429" s="25">
        <f t="shared" si="58"/>
        <v>7150</v>
      </c>
      <c r="R429" s="24">
        <v>110</v>
      </c>
      <c r="S429" s="23">
        <f t="shared" si="59"/>
        <v>18700</v>
      </c>
    </row>
    <row r="430" spans="1:19" ht="15.75" hidden="1" customHeight="1" x14ac:dyDescent="0.25">
      <c r="A430" s="102"/>
      <c r="B430" s="103"/>
      <c r="C430" s="24">
        <v>638</v>
      </c>
      <c r="D430" s="24">
        <v>316</v>
      </c>
      <c r="E430" s="24">
        <v>322</v>
      </c>
      <c r="F430" s="24">
        <v>20</v>
      </c>
      <c r="G430" s="23">
        <f t="shared" si="53"/>
        <v>6000</v>
      </c>
      <c r="H430" s="23">
        <v>25</v>
      </c>
      <c r="I430" s="23">
        <f t="shared" si="54"/>
        <v>1250</v>
      </c>
      <c r="J430" s="24">
        <v>20</v>
      </c>
      <c r="K430" s="23">
        <f t="shared" si="55"/>
        <v>3000</v>
      </c>
      <c r="L430" s="23">
        <v>9</v>
      </c>
      <c r="M430" s="23">
        <f t="shared" si="56"/>
        <v>27000</v>
      </c>
      <c r="N430" s="24">
        <v>180</v>
      </c>
      <c r="O430" s="25">
        <f t="shared" si="57"/>
        <v>10800</v>
      </c>
      <c r="P430" s="24">
        <v>9</v>
      </c>
      <c r="Q430" s="25">
        <f t="shared" si="58"/>
        <v>5850</v>
      </c>
      <c r="R430" s="24">
        <v>90</v>
      </c>
      <c r="S430" s="23">
        <f t="shared" si="59"/>
        <v>15300</v>
      </c>
    </row>
    <row r="431" spans="1:19" ht="66.75" customHeight="1" x14ac:dyDescent="0.25">
      <c r="A431" s="102"/>
      <c r="B431" s="103"/>
      <c r="C431" s="24"/>
      <c r="D431" s="24"/>
      <c r="E431" s="24"/>
      <c r="F431" s="24" t="s">
        <v>614</v>
      </c>
      <c r="G431" s="23"/>
      <c r="H431" s="23" t="s">
        <v>615</v>
      </c>
      <c r="I431" s="23"/>
      <c r="J431" s="24" t="s">
        <v>616</v>
      </c>
      <c r="K431" s="23"/>
      <c r="L431" s="23" t="s">
        <v>617</v>
      </c>
      <c r="M431" s="23"/>
      <c r="N431" s="24" t="s">
        <v>618</v>
      </c>
      <c r="O431" s="25"/>
      <c r="P431" s="24" t="s">
        <v>619</v>
      </c>
      <c r="Q431" s="25"/>
      <c r="R431" s="24" t="s">
        <v>620</v>
      </c>
      <c r="S431" s="23"/>
    </row>
    <row r="432" spans="1:19" ht="30" customHeight="1" x14ac:dyDescent="0.25">
      <c r="A432" s="102">
        <v>16</v>
      </c>
      <c r="B432" s="103" t="s">
        <v>621</v>
      </c>
      <c r="C432" s="107"/>
      <c r="D432" s="107"/>
      <c r="E432" s="107"/>
      <c r="F432" s="23">
        <f>SUM(F433:F438)</f>
        <v>60</v>
      </c>
      <c r="G432" s="23"/>
      <c r="H432" s="23">
        <f>SUM(H433:H438)</f>
        <v>90</v>
      </c>
      <c r="I432" s="23"/>
      <c r="J432" s="24">
        <f>SUM(J433:J438)</f>
        <v>60</v>
      </c>
      <c r="K432" s="23"/>
      <c r="L432" s="23">
        <f>SUM(L433:L438)</f>
        <v>30</v>
      </c>
      <c r="M432" s="23"/>
      <c r="N432" s="24">
        <f>SUM(N433:N438)</f>
        <v>770</v>
      </c>
      <c r="O432" s="25"/>
      <c r="P432" s="24">
        <f>SUM(P433:P438)</f>
        <v>30</v>
      </c>
      <c r="Q432" s="25"/>
      <c r="R432" s="24">
        <f>SUM(R433:R438)</f>
        <v>300</v>
      </c>
      <c r="S432" s="23"/>
    </row>
    <row r="433" spans="1:19" ht="15.75" hidden="1" customHeight="1" x14ac:dyDescent="0.25">
      <c r="A433" s="102"/>
      <c r="B433" s="103"/>
      <c r="C433" s="24">
        <v>286</v>
      </c>
      <c r="D433" s="24">
        <v>21</v>
      </c>
      <c r="E433" s="24">
        <v>17</v>
      </c>
      <c r="F433" s="24">
        <v>15</v>
      </c>
      <c r="G433" s="23">
        <f t="shared" si="53"/>
        <v>4500</v>
      </c>
      <c r="H433" s="23">
        <v>20</v>
      </c>
      <c r="I433" s="23">
        <f t="shared" si="54"/>
        <v>1000</v>
      </c>
      <c r="J433" s="24">
        <v>15</v>
      </c>
      <c r="K433" s="23">
        <f t="shared" si="55"/>
        <v>2250</v>
      </c>
      <c r="L433" s="23">
        <v>7</v>
      </c>
      <c r="M433" s="23">
        <f t="shared" si="56"/>
        <v>21000</v>
      </c>
      <c r="N433" s="24">
        <v>150</v>
      </c>
      <c r="O433" s="25">
        <f t="shared" si="57"/>
        <v>9000</v>
      </c>
      <c r="P433" s="24">
        <v>7</v>
      </c>
      <c r="Q433" s="25">
        <f t="shared" si="58"/>
        <v>4550</v>
      </c>
      <c r="R433" s="24">
        <v>70</v>
      </c>
      <c r="S433" s="23">
        <f t="shared" si="59"/>
        <v>11900</v>
      </c>
    </row>
    <row r="434" spans="1:19" ht="15.75" hidden="1" customHeight="1" x14ac:dyDescent="0.25">
      <c r="A434" s="102"/>
      <c r="B434" s="103"/>
      <c r="C434" s="24">
        <v>151</v>
      </c>
      <c r="D434" s="24">
        <v>83</v>
      </c>
      <c r="E434" s="24">
        <v>68</v>
      </c>
      <c r="F434" s="23">
        <v>10</v>
      </c>
      <c r="G434" s="23">
        <f t="shared" si="53"/>
        <v>3000</v>
      </c>
      <c r="H434" s="23">
        <v>15</v>
      </c>
      <c r="I434" s="23">
        <f t="shared" si="54"/>
        <v>750</v>
      </c>
      <c r="J434" s="23">
        <v>10</v>
      </c>
      <c r="K434" s="23">
        <f t="shared" si="55"/>
        <v>1500</v>
      </c>
      <c r="L434" s="23">
        <v>5</v>
      </c>
      <c r="M434" s="23">
        <f t="shared" si="56"/>
        <v>15000</v>
      </c>
      <c r="N434" s="24">
        <v>130</v>
      </c>
      <c r="O434" s="25">
        <f t="shared" si="57"/>
        <v>7800</v>
      </c>
      <c r="P434" s="24">
        <v>5</v>
      </c>
      <c r="Q434" s="25">
        <f t="shared" si="58"/>
        <v>3250</v>
      </c>
      <c r="R434" s="24">
        <v>50</v>
      </c>
      <c r="S434" s="23">
        <f t="shared" si="59"/>
        <v>8500</v>
      </c>
    </row>
    <row r="435" spans="1:19" ht="15.75" hidden="1" customHeight="1" x14ac:dyDescent="0.25">
      <c r="A435" s="102"/>
      <c r="B435" s="103"/>
      <c r="C435" s="24">
        <v>141</v>
      </c>
      <c r="D435" s="24">
        <v>79</v>
      </c>
      <c r="E435" s="24">
        <v>62</v>
      </c>
      <c r="F435" s="23">
        <v>10</v>
      </c>
      <c r="G435" s="23">
        <f t="shared" si="53"/>
        <v>3000</v>
      </c>
      <c r="H435" s="23">
        <v>15</v>
      </c>
      <c r="I435" s="23">
        <f t="shared" si="54"/>
        <v>750</v>
      </c>
      <c r="J435" s="23">
        <v>10</v>
      </c>
      <c r="K435" s="23">
        <f t="shared" si="55"/>
        <v>1500</v>
      </c>
      <c r="L435" s="23">
        <v>5</v>
      </c>
      <c r="M435" s="23">
        <f t="shared" si="56"/>
        <v>15000</v>
      </c>
      <c r="N435" s="24">
        <v>130</v>
      </c>
      <c r="O435" s="25">
        <f t="shared" si="57"/>
        <v>7800</v>
      </c>
      <c r="P435" s="24">
        <v>5</v>
      </c>
      <c r="Q435" s="25">
        <f t="shared" si="58"/>
        <v>3250</v>
      </c>
      <c r="R435" s="24">
        <v>50</v>
      </c>
      <c r="S435" s="23">
        <f t="shared" si="59"/>
        <v>8500</v>
      </c>
    </row>
    <row r="436" spans="1:19" ht="15.75" hidden="1" customHeight="1" x14ac:dyDescent="0.25">
      <c r="A436" s="102"/>
      <c r="B436" s="103"/>
      <c r="C436" s="24">
        <v>75</v>
      </c>
      <c r="D436" s="24">
        <v>42</v>
      </c>
      <c r="E436" s="24">
        <v>33</v>
      </c>
      <c r="F436" s="24">
        <v>5</v>
      </c>
      <c r="G436" s="23">
        <f t="shared" si="53"/>
        <v>1500</v>
      </c>
      <c r="H436" s="23">
        <v>10</v>
      </c>
      <c r="I436" s="23">
        <f t="shared" si="54"/>
        <v>500</v>
      </c>
      <c r="J436" s="24">
        <v>5</v>
      </c>
      <c r="K436" s="23">
        <f t="shared" si="55"/>
        <v>750</v>
      </c>
      <c r="L436" s="23">
        <v>3</v>
      </c>
      <c r="M436" s="23">
        <f t="shared" si="56"/>
        <v>9000</v>
      </c>
      <c r="N436" s="24">
        <v>100</v>
      </c>
      <c r="O436" s="25">
        <f t="shared" si="57"/>
        <v>6000</v>
      </c>
      <c r="P436" s="24">
        <v>3</v>
      </c>
      <c r="Q436" s="25">
        <f t="shared" si="58"/>
        <v>1950</v>
      </c>
      <c r="R436" s="24">
        <v>30</v>
      </c>
      <c r="S436" s="23">
        <f t="shared" si="59"/>
        <v>5100</v>
      </c>
    </row>
    <row r="437" spans="1:19" ht="15.75" hidden="1" customHeight="1" x14ac:dyDescent="0.25">
      <c r="A437" s="102"/>
      <c r="B437" s="103"/>
      <c r="C437" s="24">
        <v>156</v>
      </c>
      <c r="D437" s="24">
        <v>84</v>
      </c>
      <c r="E437" s="24">
        <v>72</v>
      </c>
      <c r="F437" s="23">
        <v>10</v>
      </c>
      <c r="G437" s="23">
        <f t="shared" si="53"/>
        <v>3000</v>
      </c>
      <c r="H437" s="23">
        <v>15</v>
      </c>
      <c r="I437" s="23">
        <f t="shared" si="54"/>
        <v>750</v>
      </c>
      <c r="J437" s="23">
        <v>10</v>
      </c>
      <c r="K437" s="23">
        <f t="shared" si="55"/>
        <v>1500</v>
      </c>
      <c r="L437" s="23">
        <v>5</v>
      </c>
      <c r="M437" s="23">
        <f t="shared" si="56"/>
        <v>15000</v>
      </c>
      <c r="N437" s="24">
        <v>130</v>
      </c>
      <c r="O437" s="25">
        <f t="shared" si="57"/>
        <v>7800</v>
      </c>
      <c r="P437" s="24">
        <v>5</v>
      </c>
      <c r="Q437" s="25">
        <f t="shared" si="58"/>
        <v>3250</v>
      </c>
      <c r="R437" s="24">
        <v>50</v>
      </c>
      <c r="S437" s="23">
        <f t="shared" si="59"/>
        <v>8500</v>
      </c>
    </row>
    <row r="438" spans="1:19" ht="15.75" hidden="1" customHeight="1" x14ac:dyDescent="0.25">
      <c r="A438" s="102"/>
      <c r="B438" s="103"/>
      <c r="C438" s="24">
        <v>212</v>
      </c>
      <c r="D438" s="24">
        <v>116</v>
      </c>
      <c r="E438" s="24">
        <v>96</v>
      </c>
      <c r="F438" s="23">
        <v>10</v>
      </c>
      <c r="G438" s="23">
        <f t="shared" si="53"/>
        <v>3000</v>
      </c>
      <c r="H438" s="23">
        <v>15</v>
      </c>
      <c r="I438" s="23">
        <f t="shared" si="54"/>
        <v>750</v>
      </c>
      <c r="J438" s="23">
        <v>10</v>
      </c>
      <c r="K438" s="23">
        <f t="shared" si="55"/>
        <v>1500</v>
      </c>
      <c r="L438" s="23">
        <v>5</v>
      </c>
      <c r="M438" s="23">
        <f t="shared" si="56"/>
        <v>15000</v>
      </c>
      <c r="N438" s="24">
        <v>130</v>
      </c>
      <c r="O438" s="25">
        <f t="shared" si="57"/>
        <v>7800</v>
      </c>
      <c r="P438" s="24">
        <v>5</v>
      </c>
      <c r="Q438" s="25">
        <f t="shared" si="58"/>
        <v>3250</v>
      </c>
      <c r="R438" s="24">
        <v>50</v>
      </c>
      <c r="S438" s="23">
        <f t="shared" si="59"/>
        <v>8500</v>
      </c>
    </row>
    <row r="439" spans="1:19" ht="56.25" x14ac:dyDescent="0.25">
      <c r="A439" s="102"/>
      <c r="B439" s="103"/>
      <c r="C439" s="24"/>
      <c r="D439" s="24"/>
      <c r="E439" s="24"/>
      <c r="F439" s="23" t="s">
        <v>624</v>
      </c>
      <c r="G439" s="23"/>
      <c r="H439" s="23" t="s">
        <v>625</v>
      </c>
      <c r="I439" s="23"/>
      <c r="J439" s="23" t="s">
        <v>626</v>
      </c>
      <c r="K439" s="23"/>
      <c r="L439" s="23" t="s">
        <v>627</v>
      </c>
      <c r="M439" s="23"/>
      <c r="N439" s="24" t="s">
        <v>721</v>
      </c>
      <c r="O439" s="25"/>
      <c r="P439" s="24" t="s">
        <v>628</v>
      </c>
      <c r="Q439" s="25"/>
      <c r="R439" s="24" t="s">
        <v>629</v>
      </c>
      <c r="S439" s="23"/>
    </row>
    <row r="440" spans="1:19" ht="38.25" customHeight="1" x14ac:dyDescent="0.25">
      <c r="A440" s="102">
        <v>17</v>
      </c>
      <c r="B440" s="103" t="s">
        <v>622</v>
      </c>
      <c r="C440" s="107"/>
      <c r="D440" s="107"/>
      <c r="E440" s="107"/>
      <c r="F440" s="23">
        <f>SUM(F441:F457)</f>
        <v>240</v>
      </c>
      <c r="G440" s="23"/>
      <c r="H440" s="23">
        <f>SUM(H441:H457)</f>
        <v>325</v>
      </c>
      <c r="I440" s="23"/>
      <c r="J440" s="24">
        <f>SUM(J441:J457)</f>
        <v>240</v>
      </c>
      <c r="K440" s="23"/>
      <c r="L440" s="23">
        <f>SUM(L441:L457)</f>
        <v>113</v>
      </c>
      <c r="M440" s="23"/>
      <c r="N440" s="24">
        <f>SUM(N441:N457)</f>
        <v>2500</v>
      </c>
      <c r="O440" s="25"/>
      <c r="P440" s="24">
        <f>SUM(P441:P457)</f>
        <v>113</v>
      </c>
      <c r="Q440" s="25"/>
      <c r="R440" s="24">
        <f>SUM(R441:R457)</f>
        <v>1130</v>
      </c>
      <c r="S440" s="23"/>
    </row>
    <row r="441" spans="1:19" ht="15.75" hidden="1" customHeight="1" x14ac:dyDescent="0.25">
      <c r="A441" s="102"/>
      <c r="B441" s="103"/>
      <c r="C441" s="24">
        <v>155</v>
      </c>
      <c r="D441" s="24">
        <v>71</v>
      </c>
      <c r="E441" s="24">
        <v>84</v>
      </c>
      <c r="F441" s="23">
        <v>10</v>
      </c>
      <c r="G441" s="23">
        <f t="shared" si="53"/>
        <v>3000</v>
      </c>
      <c r="H441" s="23">
        <v>15</v>
      </c>
      <c r="I441" s="23">
        <f t="shared" si="54"/>
        <v>750</v>
      </c>
      <c r="J441" s="23">
        <v>10</v>
      </c>
      <c r="K441" s="23">
        <f t="shared" si="55"/>
        <v>1500</v>
      </c>
      <c r="L441" s="23">
        <v>5</v>
      </c>
      <c r="M441" s="23">
        <f t="shared" si="56"/>
        <v>15000</v>
      </c>
      <c r="N441" s="24">
        <v>130</v>
      </c>
      <c r="O441" s="25">
        <f t="shared" si="57"/>
        <v>7800</v>
      </c>
      <c r="P441" s="24">
        <v>5</v>
      </c>
      <c r="Q441" s="25">
        <f t="shared" si="58"/>
        <v>3250</v>
      </c>
      <c r="R441" s="24">
        <v>50</v>
      </c>
      <c r="S441" s="23">
        <f t="shared" si="59"/>
        <v>8500</v>
      </c>
    </row>
    <row r="442" spans="1:19" ht="15.75" hidden="1" customHeight="1" x14ac:dyDescent="0.25">
      <c r="A442" s="102"/>
      <c r="B442" s="103"/>
      <c r="C442" s="24">
        <v>482</v>
      </c>
      <c r="D442" s="24">
        <v>241</v>
      </c>
      <c r="E442" s="24">
        <v>241</v>
      </c>
      <c r="F442" s="24">
        <v>15</v>
      </c>
      <c r="G442" s="23">
        <f t="shared" si="53"/>
        <v>4500</v>
      </c>
      <c r="H442" s="23">
        <v>20</v>
      </c>
      <c r="I442" s="23">
        <f t="shared" si="54"/>
        <v>1000</v>
      </c>
      <c r="J442" s="24">
        <v>15</v>
      </c>
      <c r="K442" s="23">
        <f t="shared" si="55"/>
        <v>2250</v>
      </c>
      <c r="L442" s="23">
        <v>7</v>
      </c>
      <c r="M442" s="23">
        <f t="shared" si="56"/>
        <v>21000</v>
      </c>
      <c r="N442" s="24">
        <v>150</v>
      </c>
      <c r="O442" s="25">
        <f t="shared" si="57"/>
        <v>9000</v>
      </c>
      <c r="P442" s="24">
        <v>7</v>
      </c>
      <c r="Q442" s="25">
        <f t="shared" si="58"/>
        <v>4550</v>
      </c>
      <c r="R442" s="24">
        <v>70</v>
      </c>
      <c r="S442" s="23">
        <f t="shared" si="59"/>
        <v>11900</v>
      </c>
    </row>
    <row r="443" spans="1:19" ht="15.75" hidden="1" customHeight="1" x14ac:dyDescent="0.25">
      <c r="A443" s="102"/>
      <c r="B443" s="103"/>
      <c r="C443" s="24">
        <v>270</v>
      </c>
      <c r="D443" s="24">
        <v>140</v>
      </c>
      <c r="E443" s="24">
        <v>130</v>
      </c>
      <c r="F443" s="24">
        <v>15</v>
      </c>
      <c r="G443" s="23">
        <f t="shared" si="53"/>
        <v>4500</v>
      </c>
      <c r="H443" s="23">
        <v>20</v>
      </c>
      <c r="I443" s="23">
        <f t="shared" si="54"/>
        <v>1000</v>
      </c>
      <c r="J443" s="24">
        <v>15</v>
      </c>
      <c r="K443" s="23">
        <f t="shared" si="55"/>
        <v>2250</v>
      </c>
      <c r="L443" s="23">
        <v>7</v>
      </c>
      <c r="M443" s="23">
        <f t="shared" si="56"/>
        <v>21000</v>
      </c>
      <c r="N443" s="24">
        <v>150</v>
      </c>
      <c r="O443" s="25">
        <f t="shared" si="57"/>
        <v>9000</v>
      </c>
      <c r="P443" s="24">
        <v>7</v>
      </c>
      <c r="Q443" s="25">
        <f t="shared" si="58"/>
        <v>4550</v>
      </c>
      <c r="R443" s="24">
        <v>70</v>
      </c>
      <c r="S443" s="23">
        <f t="shared" si="59"/>
        <v>11900</v>
      </c>
    </row>
    <row r="444" spans="1:19" ht="15.75" hidden="1" customHeight="1" x14ac:dyDescent="0.25">
      <c r="A444" s="102"/>
      <c r="B444" s="103"/>
      <c r="C444" s="24">
        <v>307</v>
      </c>
      <c r="D444" s="24">
        <v>165</v>
      </c>
      <c r="E444" s="24">
        <v>142</v>
      </c>
      <c r="F444" s="24">
        <v>15</v>
      </c>
      <c r="G444" s="23">
        <f t="shared" si="53"/>
        <v>4500</v>
      </c>
      <c r="H444" s="23">
        <v>20</v>
      </c>
      <c r="I444" s="23">
        <f t="shared" si="54"/>
        <v>1000</v>
      </c>
      <c r="J444" s="24">
        <v>15</v>
      </c>
      <c r="K444" s="23">
        <f t="shared" si="55"/>
        <v>2250</v>
      </c>
      <c r="L444" s="23">
        <v>7</v>
      </c>
      <c r="M444" s="23">
        <f t="shared" si="56"/>
        <v>21000</v>
      </c>
      <c r="N444" s="24">
        <v>150</v>
      </c>
      <c r="O444" s="25">
        <f t="shared" si="57"/>
        <v>9000</v>
      </c>
      <c r="P444" s="24">
        <v>7</v>
      </c>
      <c r="Q444" s="25">
        <f t="shared" si="58"/>
        <v>4550</v>
      </c>
      <c r="R444" s="24">
        <v>70</v>
      </c>
      <c r="S444" s="23">
        <f t="shared" si="59"/>
        <v>11900</v>
      </c>
    </row>
    <row r="445" spans="1:19" ht="15.75" hidden="1" customHeight="1" x14ac:dyDescent="0.25">
      <c r="A445" s="102"/>
      <c r="B445" s="103"/>
      <c r="C445" s="24">
        <v>297</v>
      </c>
      <c r="D445" s="24">
        <v>161</v>
      </c>
      <c r="E445" s="24">
        <v>136</v>
      </c>
      <c r="F445" s="24">
        <v>15</v>
      </c>
      <c r="G445" s="23">
        <f t="shared" si="53"/>
        <v>4500</v>
      </c>
      <c r="H445" s="23">
        <v>20</v>
      </c>
      <c r="I445" s="23">
        <f t="shared" si="54"/>
        <v>1000</v>
      </c>
      <c r="J445" s="24">
        <v>15</v>
      </c>
      <c r="K445" s="23">
        <f t="shared" si="55"/>
        <v>2250</v>
      </c>
      <c r="L445" s="23">
        <v>7</v>
      </c>
      <c r="M445" s="23">
        <f t="shared" si="56"/>
        <v>21000</v>
      </c>
      <c r="N445" s="24">
        <v>150</v>
      </c>
      <c r="O445" s="25">
        <f t="shared" si="57"/>
        <v>9000</v>
      </c>
      <c r="P445" s="24">
        <v>7</v>
      </c>
      <c r="Q445" s="25">
        <f t="shared" si="58"/>
        <v>4550</v>
      </c>
      <c r="R445" s="24">
        <v>70</v>
      </c>
      <c r="S445" s="23">
        <f t="shared" si="59"/>
        <v>11900</v>
      </c>
    </row>
    <row r="446" spans="1:19" ht="15.75" hidden="1" customHeight="1" x14ac:dyDescent="0.25">
      <c r="A446" s="102"/>
      <c r="B446" s="103"/>
      <c r="C446" s="24">
        <v>1263</v>
      </c>
      <c r="D446" s="24">
        <v>656</v>
      </c>
      <c r="E446" s="24">
        <v>607</v>
      </c>
      <c r="F446" s="24">
        <v>30</v>
      </c>
      <c r="G446" s="23">
        <f t="shared" si="53"/>
        <v>9000</v>
      </c>
      <c r="H446" s="23">
        <v>35</v>
      </c>
      <c r="I446" s="23">
        <f t="shared" si="54"/>
        <v>1750</v>
      </c>
      <c r="J446" s="24">
        <v>30</v>
      </c>
      <c r="K446" s="23">
        <f t="shared" si="55"/>
        <v>4500</v>
      </c>
      <c r="L446" s="23">
        <v>13</v>
      </c>
      <c r="M446" s="23">
        <f t="shared" si="56"/>
        <v>39000</v>
      </c>
      <c r="N446" s="24">
        <v>240</v>
      </c>
      <c r="O446" s="25">
        <f t="shared" si="57"/>
        <v>14400</v>
      </c>
      <c r="P446" s="24">
        <v>13</v>
      </c>
      <c r="Q446" s="25">
        <f t="shared" si="58"/>
        <v>8450</v>
      </c>
      <c r="R446" s="24">
        <v>130</v>
      </c>
      <c r="S446" s="23">
        <f t="shared" si="59"/>
        <v>22100</v>
      </c>
    </row>
    <row r="447" spans="1:19" ht="15.75" hidden="1" customHeight="1" x14ac:dyDescent="0.25">
      <c r="A447" s="102"/>
      <c r="B447" s="103"/>
      <c r="C447" s="24">
        <v>306</v>
      </c>
      <c r="D447" s="24">
        <v>140</v>
      </c>
      <c r="E447" s="24">
        <v>166</v>
      </c>
      <c r="F447" s="24">
        <v>15</v>
      </c>
      <c r="G447" s="23">
        <f t="shared" si="53"/>
        <v>4500</v>
      </c>
      <c r="H447" s="23">
        <v>20</v>
      </c>
      <c r="I447" s="23">
        <f t="shared" si="54"/>
        <v>1000</v>
      </c>
      <c r="J447" s="24">
        <v>15</v>
      </c>
      <c r="K447" s="23">
        <f t="shared" si="55"/>
        <v>2250</v>
      </c>
      <c r="L447" s="23">
        <v>7</v>
      </c>
      <c r="M447" s="23">
        <f t="shared" si="56"/>
        <v>21000</v>
      </c>
      <c r="N447" s="24">
        <v>150</v>
      </c>
      <c r="O447" s="25">
        <f t="shared" si="57"/>
        <v>9000</v>
      </c>
      <c r="P447" s="24">
        <v>7</v>
      </c>
      <c r="Q447" s="25">
        <f t="shared" si="58"/>
        <v>4550</v>
      </c>
      <c r="R447" s="24">
        <v>70</v>
      </c>
      <c r="S447" s="23">
        <f t="shared" si="59"/>
        <v>11900</v>
      </c>
    </row>
    <row r="448" spans="1:19" ht="15.75" hidden="1" customHeight="1" x14ac:dyDescent="0.25">
      <c r="A448" s="102"/>
      <c r="B448" s="103"/>
      <c r="C448" s="24">
        <v>399</v>
      </c>
      <c r="D448" s="24">
        <v>200</v>
      </c>
      <c r="E448" s="24">
        <v>199</v>
      </c>
      <c r="F448" s="24">
        <v>15</v>
      </c>
      <c r="G448" s="23">
        <f t="shared" si="53"/>
        <v>4500</v>
      </c>
      <c r="H448" s="23">
        <v>20</v>
      </c>
      <c r="I448" s="23">
        <f t="shared" si="54"/>
        <v>1000</v>
      </c>
      <c r="J448" s="24">
        <v>15</v>
      </c>
      <c r="K448" s="23">
        <f t="shared" si="55"/>
        <v>2250</v>
      </c>
      <c r="L448" s="23">
        <v>7</v>
      </c>
      <c r="M448" s="23">
        <f t="shared" si="56"/>
        <v>21000</v>
      </c>
      <c r="N448" s="24">
        <v>150</v>
      </c>
      <c r="O448" s="25">
        <f t="shared" si="57"/>
        <v>9000</v>
      </c>
      <c r="P448" s="24">
        <v>7</v>
      </c>
      <c r="Q448" s="25">
        <f t="shared" si="58"/>
        <v>4550</v>
      </c>
      <c r="R448" s="24">
        <v>70</v>
      </c>
      <c r="S448" s="23">
        <f t="shared" si="59"/>
        <v>11900</v>
      </c>
    </row>
    <row r="449" spans="1:19" ht="15.75" hidden="1" customHeight="1" x14ac:dyDescent="0.25">
      <c r="A449" s="102"/>
      <c r="B449" s="103"/>
      <c r="C449" s="24">
        <v>276</v>
      </c>
      <c r="D449" s="24">
        <v>184</v>
      </c>
      <c r="E449" s="24">
        <v>92</v>
      </c>
      <c r="F449" s="24">
        <v>15</v>
      </c>
      <c r="G449" s="23">
        <f t="shared" si="53"/>
        <v>4500</v>
      </c>
      <c r="H449" s="23">
        <v>20</v>
      </c>
      <c r="I449" s="23">
        <f t="shared" si="54"/>
        <v>1000</v>
      </c>
      <c r="J449" s="24">
        <v>15</v>
      </c>
      <c r="K449" s="23">
        <f t="shared" si="55"/>
        <v>2250</v>
      </c>
      <c r="L449" s="23">
        <v>7</v>
      </c>
      <c r="M449" s="23">
        <f t="shared" si="56"/>
        <v>21000</v>
      </c>
      <c r="N449" s="24">
        <v>150</v>
      </c>
      <c r="O449" s="25">
        <f t="shared" si="57"/>
        <v>9000</v>
      </c>
      <c r="P449" s="24">
        <v>7</v>
      </c>
      <c r="Q449" s="25">
        <f t="shared" si="58"/>
        <v>4550</v>
      </c>
      <c r="R449" s="24">
        <v>70</v>
      </c>
      <c r="S449" s="23">
        <f t="shared" si="59"/>
        <v>11900</v>
      </c>
    </row>
    <row r="450" spans="1:19" ht="15.75" hidden="1" customHeight="1" x14ac:dyDescent="0.25">
      <c r="A450" s="102"/>
      <c r="B450" s="103"/>
      <c r="C450" s="24">
        <v>167</v>
      </c>
      <c r="D450" s="24">
        <v>88</v>
      </c>
      <c r="E450" s="24">
        <v>79</v>
      </c>
      <c r="F450" s="23">
        <v>10</v>
      </c>
      <c r="G450" s="23">
        <f t="shared" si="53"/>
        <v>3000</v>
      </c>
      <c r="H450" s="23">
        <v>15</v>
      </c>
      <c r="I450" s="23">
        <f t="shared" si="54"/>
        <v>750</v>
      </c>
      <c r="J450" s="23">
        <v>10</v>
      </c>
      <c r="K450" s="23">
        <f t="shared" si="55"/>
        <v>1500</v>
      </c>
      <c r="L450" s="23">
        <v>5</v>
      </c>
      <c r="M450" s="23">
        <f t="shared" si="56"/>
        <v>15000</v>
      </c>
      <c r="N450" s="24">
        <v>130</v>
      </c>
      <c r="O450" s="25">
        <f t="shared" si="57"/>
        <v>7800</v>
      </c>
      <c r="P450" s="24">
        <v>5</v>
      </c>
      <c r="Q450" s="25">
        <f t="shared" si="58"/>
        <v>3250</v>
      </c>
      <c r="R450" s="24">
        <v>50</v>
      </c>
      <c r="S450" s="23">
        <f t="shared" si="59"/>
        <v>8500</v>
      </c>
    </row>
    <row r="451" spans="1:19" ht="15.75" hidden="1" customHeight="1" x14ac:dyDescent="0.25">
      <c r="A451" s="102"/>
      <c r="B451" s="103"/>
      <c r="C451" s="24">
        <v>259</v>
      </c>
      <c r="D451" s="24">
        <v>114</v>
      </c>
      <c r="E451" s="24">
        <v>145</v>
      </c>
      <c r="F451" s="24">
        <v>15</v>
      </c>
      <c r="G451" s="23">
        <f t="shared" si="53"/>
        <v>4500</v>
      </c>
      <c r="H451" s="23">
        <v>20</v>
      </c>
      <c r="I451" s="23">
        <f t="shared" si="54"/>
        <v>1000</v>
      </c>
      <c r="J451" s="24">
        <v>15</v>
      </c>
      <c r="K451" s="23">
        <f t="shared" si="55"/>
        <v>2250</v>
      </c>
      <c r="L451" s="23">
        <v>7</v>
      </c>
      <c r="M451" s="23">
        <f t="shared" si="56"/>
        <v>21000</v>
      </c>
      <c r="N451" s="24">
        <v>150</v>
      </c>
      <c r="O451" s="25">
        <f t="shared" si="57"/>
        <v>9000</v>
      </c>
      <c r="P451" s="24">
        <v>7</v>
      </c>
      <c r="Q451" s="25">
        <f t="shared" si="58"/>
        <v>4550</v>
      </c>
      <c r="R451" s="24">
        <v>70</v>
      </c>
      <c r="S451" s="23">
        <f t="shared" si="59"/>
        <v>11900</v>
      </c>
    </row>
    <row r="452" spans="1:19" ht="15.75" hidden="1" customHeight="1" x14ac:dyDescent="0.25">
      <c r="A452" s="102"/>
      <c r="B452" s="103"/>
      <c r="C452" s="24">
        <v>36</v>
      </c>
      <c r="D452" s="24">
        <v>14</v>
      </c>
      <c r="E452" s="24">
        <v>22</v>
      </c>
      <c r="F452" s="24">
        <v>5</v>
      </c>
      <c r="G452" s="23">
        <f t="shared" si="53"/>
        <v>1500</v>
      </c>
      <c r="H452" s="23">
        <v>10</v>
      </c>
      <c r="I452" s="23">
        <f t="shared" si="54"/>
        <v>500</v>
      </c>
      <c r="J452" s="24">
        <v>5</v>
      </c>
      <c r="K452" s="23">
        <f t="shared" si="55"/>
        <v>750</v>
      </c>
      <c r="L452" s="23">
        <v>3</v>
      </c>
      <c r="M452" s="23">
        <f t="shared" si="56"/>
        <v>9000</v>
      </c>
      <c r="N452" s="24">
        <v>100</v>
      </c>
      <c r="O452" s="25">
        <f t="shared" si="57"/>
        <v>6000</v>
      </c>
      <c r="P452" s="24">
        <v>3</v>
      </c>
      <c r="Q452" s="25">
        <f t="shared" si="58"/>
        <v>1950</v>
      </c>
      <c r="R452" s="24">
        <v>30</v>
      </c>
      <c r="S452" s="23">
        <f t="shared" si="59"/>
        <v>5100</v>
      </c>
    </row>
    <row r="453" spans="1:19" ht="15.75" hidden="1" customHeight="1" x14ac:dyDescent="0.25">
      <c r="A453" s="102"/>
      <c r="B453" s="103"/>
      <c r="C453" s="24">
        <v>343</v>
      </c>
      <c r="D453" s="24">
        <v>234</v>
      </c>
      <c r="E453" s="24">
        <v>109</v>
      </c>
      <c r="F453" s="24">
        <v>15</v>
      </c>
      <c r="G453" s="23">
        <f t="shared" si="53"/>
        <v>4500</v>
      </c>
      <c r="H453" s="23">
        <v>20</v>
      </c>
      <c r="I453" s="23">
        <f t="shared" si="54"/>
        <v>1000</v>
      </c>
      <c r="J453" s="24">
        <v>15</v>
      </c>
      <c r="K453" s="23">
        <f t="shared" si="55"/>
        <v>2250</v>
      </c>
      <c r="L453" s="23">
        <v>7</v>
      </c>
      <c r="M453" s="23">
        <f t="shared" si="56"/>
        <v>21000</v>
      </c>
      <c r="N453" s="24">
        <v>150</v>
      </c>
      <c r="O453" s="25">
        <f t="shared" si="57"/>
        <v>9000</v>
      </c>
      <c r="P453" s="24">
        <v>7</v>
      </c>
      <c r="Q453" s="25">
        <f t="shared" si="58"/>
        <v>4550</v>
      </c>
      <c r="R453" s="24">
        <v>70</v>
      </c>
      <c r="S453" s="23">
        <f t="shared" si="59"/>
        <v>11900</v>
      </c>
    </row>
    <row r="454" spans="1:19" ht="15.75" hidden="1" customHeight="1" x14ac:dyDescent="0.25">
      <c r="A454" s="102"/>
      <c r="B454" s="103"/>
      <c r="C454" s="24">
        <v>329</v>
      </c>
      <c r="D454" s="24">
        <v>176</v>
      </c>
      <c r="E454" s="24">
        <v>153</v>
      </c>
      <c r="F454" s="24">
        <v>15</v>
      </c>
      <c r="G454" s="23">
        <f t="shared" si="53"/>
        <v>4500</v>
      </c>
      <c r="H454" s="23">
        <v>20</v>
      </c>
      <c r="I454" s="23">
        <f t="shared" si="54"/>
        <v>1000</v>
      </c>
      <c r="J454" s="24">
        <v>15</v>
      </c>
      <c r="K454" s="23">
        <f t="shared" si="55"/>
        <v>2250</v>
      </c>
      <c r="L454" s="23">
        <v>7</v>
      </c>
      <c r="M454" s="23">
        <f t="shared" si="56"/>
        <v>21000</v>
      </c>
      <c r="N454" s="24">
        <v>150</v>
      </c>
      <c r="O454" s="25">
        <f t="shared" si="57"/>
        <v>9000</v>
      </c>
      <c r="P454" s="24">
        <v>7</v>
      </c>
      <c r="Q454" s="25">
        <f t="shared" si="58"/>
        <v>4550</v>
      </c>
      <c r="R454" s="24">
        <v>70</v>
      </c>
      <c r="S454" s="23">
        <f t="shared" si="59"/>
        <v>11900</v>
      </c>
    </row>
    <row r="455" spans="1:19" ht="15.75" hidden="1" customHeight="1" x14ac:dyDescent="0.25">
      <c r="A455" s="102"/>
      <c r="B455" s="103"/>
      <c r="C455" s="24">
        <v>409</v>
      </c>
      <c r="D455" s="24">
        <v>209</v>
      </c>
      <c r="E455" s="24">
        <v>200</v>
      </c>
      <c r="F455" s="24">
        <v>15</v>
      </c>
      <c r="G455" s="23">
        <f t="shared" si="53"/>
        <v>4500</v>
      </c>
      <c r="H455" s="23">
        <v>20</v>
      </c>
      <c r="I455" s="23">
        <f t="shared" si="54"/>
        <v>1000</v>
      </c>
      <c r="J455" s="24">
        <v>15</v>
      </c>
      <c r="K455" s="23">
        <f t="shared" si="55"/>
        <v>2250</v>
      </c>
      <c r="L455" s="23">
        <v>7</v>
      </c>
      <c r="M455" s="23">
        <f t="shared" si="56"/>
        <v>21000</v>
      </c>
      <c r="N455" s="24">
        <v>150</v>
      </c>
      <c r="O455" s="25">
        <f t="shared" si="57"/>
        <v>9000</v>
      </c>
      <c r="P455" s="24">
        <v>7</v>
      </c>
      <c r="Q455" s="25">
        <f t="shared" si="58"/>
        <v>4550</v>
      </c>
      <c r="R455" s="24">
        <v>70</v>
      </c>
      <c r="S455" s="23">
        <f t="shared" si="59"/>
        <v>11900</v>
      </c>
    </row>
    <row r="456" spans="1:19" ht="15.75" hidden="1" customHeight="1" x14ac:dyDescent="0.25">
      <c r="A456" s="102"/>
      <c r="B456" s="103"/>
      <c r="C456" s="24">
        <v>15</v>
      </c>
      <c r="D456" s="24">
        <v>10</v>
      </c>
      <c r="E456" s="24">
        <v>5</v>
      </c>
      <c r="F456" s="24">
        <v>5</v>
      </c>
      <c r="G456" s="23">
        <f t="shared" si="53"/>
        <v>1500</v>
      </c>
      <c r="H456" s="23">
        <v>10</v>
      </c>
      <c r="I456" s="23">
        <f t="shared" si="54"/>
        <v>500</v>
      </c>
      <c r="J456" s="24">
        <v>5</v>
      </c>
      <c r="K456" s="23">
        <f t="shared" si="55"/>
        <v>750</v>
      </c>
      <c r="L456" s="23">
        <v>3</v>
      </c>
      <c r="M456" s="23">
        <f t="shared" si="56"/>
        <v>9000</v>
      </c>
      <c r="N456" s="24">
        <v>100</v>
      </c>
      <c r="O456" s="25">
        <f t="shared" si="57"/>
        <v>6000</v>
      </c>
      <c r="P456" s="24">
        <v>3</v>
      </c>
      <c r="Q456" s="25">
        <f t="shared" si="58"/>
        <v>1950</v>
      </c>
      <c r="R456" s="24">
        <v>30</v>
      </c>
      <c r="S456" s="23">
        <f t="shared" si="59"/>
        <v>5100</v>
      </c>
    </row>
    <row r="457" spans="1:19" ht="15.75" hidden="1" customHeight="1" x14ac:dyDescent="0.25">
      <c r="A457" s="102"/>
      <c r="B457" s="103"/>
      <c r="C457" s="24">
        <v>333</v>
      </c>
      <c r="D457" s="24">
        <v>155</v>
      </c>
      <c r="E457" s="24">
        <v>178</v>
      </c>
      <c r="F457" s="24">
        <v>15</v>
      </c>
      <c r="G457" s="23">
        <f t="shared" si="53"/>
        <v>4500</v>
      </c>
      <c r="H457" s="23">
        <v>20</v>
      </c>
      <c r="I457" s="23">
        <f t="shared" si="54"/>
        <v>1000</v>
      </c>
      <c r="J457" s="24">
        <v>15</v>
      </c>
      <c r="K457" s="23">
        <f t="shared" si="55"/>
        <v>2250</v>
      </c>
      <c r="L457" s="23">
        <v>7</v>
      </c>
      <c r="M457" s="23">
        <f t="shared" si="56"/>
        <v>21000</v>
      </c>
      <c r="N457" s="24">
        <v>150</v>
      </c>
      <c r="O457" s="25">
        <f t="shared" si="57"/>
        <v>9000</v>
      </c>
      <c r="P457" s="24">
        <v>7</v>
      </c>
      <c r="Q457" s="25">
        <f t="shared" si="58"/>
        <v>4550</v>
      </c>
      <c r="R457" s="24">
        <v>70</v>
      </c>
      <c r="S457" s="23">
        <f t="shared" si="59"/>
        <v>11900</v>
      </c>
    </row>
    <row r="458" spans="1:19" ht="58.5" customHeight="1" x14ac:dyDescent="0.25">
      <c r="A458" s="102"/>
      <c r="B458" s="103"/>
      <c r="C458" s="24"/>
      <c r="D458" s="24"/>
      <c r="E458" s="24"/>
      <c r="F458" s="24" t="s">
        <v>630</v>
      </c>
      <c r="G458" s="23"/>
      <c r="H458" s="23" t="s">
        <v>631</v>
      </c>
      <c r="I458" s="23"/>
      <c r="J458" s="24" t="s">
        <v>632</v>
      </c>
      <c r="K458" s="23"/>
      <c r="L458" s="23" t="s">
        <v>722</v>
      </c>
      <c r="M458" s="23"/>
      <c r="N458" s="24" t="s">
        <v>633</v>
      </c>
      <c r="O458" s="25"/>
      <c r="P458" s="24" t="s">
        <v>634</v>
      </c>
      <c r="Q458" s="25"/>
      <c r="R458" s="24" t="s">
        <v>635</v>
      </c>
      <c r="S458" s="23"/>
    </row>
    <row r="459" spans="1:19" ht="28.5" customHeight="1" x14ac:dyDescent="0.25">
      <c r="A459" s="102">
        <v>18</v>
      </c>
      <c r="B459" s="103" t="s">
        <v>623</v>
      </c>
      <c r="C459" s="107"/>
      <c r="D459" s="107"/>
      <c r="E459" s="107"/>
      <c r="F459" s="23">
        <f>SUM(F460:F467)</f>
        <v>170</v>
      </c>
      <c r="G459" s="23"/>
      <c r="H459" s="23">
        <f>SUM(H460:H467)</f>
        <v>210</v>
      </c>
      <c r="I459" s="23"/>
      <c r="J459" s="24">
        <f>SUM(J460:J467)</f>
        <v>170</v>
      </c>
      <c r="K459" s="23"/>
      <c r="L459" s="23">
        <f>SUM(L460:L467)</f>
        <v>76</v>
      </c>
      <c r="M459" s="23"/>
      <c r="N459" s="24">
        <f>SUM(N460:N467)</f>
        <v>1500</v>
      </c>
      <c r="O459" s="25"/>
      <c r="P459" s="24">
        <f>SUM(P460:P467)</f>
        <v>76</v>
      </c>
      <c r="Q459" s="25"/>
      <c r="R459" s="24">
        <f>SUM(R460:R467)</f>
        <v>760</v>
      </c>
      <c r="S459" s="23"/>
    </row>
    <row r="460" spans="1:19" ht="15.75" hidden="1" customHeight="1" x14ac:dyDescent="0.25">
      <c r="A460" s="102"/>
      <c r="B460" s="103"/>
      <c r="C460" s="24">
        <v>437</v>
      </c>
      <c r="D460" s="24">
        <v>198</v>
      </c>
      <c r="E460" s="24">
        <v>22</v>
      </c>
      <c r="F460" s="24">
        <v>15</v>
      </c>
      <c r="G460" s="23">
        <f t="shared" si="53"/>
        <v>4500</v>
      </c>
      <c r="H460" s="23">
        <v>20</v>
      </c>
      <c r="I460" s="23">
        <f t="shared" si="54"/>
        <v>1000</v>
      </c>
      <c r="J460" s="24">
        <v>15</v>
      </c>
      <c r="K460" s="23">
        <f t="shared" si="55"/>
        <v>2250</v>
      </c>
      <c r="L460" s="23">
        <v>7</v>
      </c>
      <c r="M460" s="23">
        <f t="shared" si="56"/>
        <v>21000</v>
      </c>
      <c r="N460" s="24">
        <v>150</v>
      </c>
      <c r="O460" s="25">
        <f t="shared" si="57"/>
        <v>9000</v>
      </c>
      <c r="P460" s="24">
        <v>7</v>
      </c>
      <c r="Q460" s="25">
        <f t="shared" si="58"/>
        <v>4550</v>
      </c>
      <c r="R460" s="24">
        <v>70</v>
      </c>
      <c r="S460" s="23">
        <f t="shared" si="59"/>
        <v>11900</v>
      </c>
    </row>
    <row r="461" spans="1:19" ht="15.75" hidden="1" customHeight="1" x14ac:dyDescent="0.25">
      <c r="A461" s="102"/>
      <c r="B461" s="103"/>
      <c r="C461" s="24">
        <v>1271</v>
      </c>
      <c r="D461" s="24">
        <v>743</v>
      </c>
      <c r="E461" s="24">
        <v>43</v>
      </c>
      <c r="F461" s="24">
        <v>30</v>
      </c>
      <c r="G461" s="23">
        <f t="shared" si="53"/>
        <v>9000</v>
      </c>
      <c r="H461" s="23">
        <v>35</v>
      </c>
      <c r="I461" s="23">
        <f t="shared" si="54"/>
        <v>1750</v>
      </c>
      <c r="J461" s="24">
        <v>30</v>
      </c>
      <c r="K461" s="23">
        <f t="shared" si="55"/>
        <v>4500</v>
      </c>
      <c r="L461" s="23">
        <v>13</v>
      </c>
      <c r="M461" s="23">
        <f t="shared" si="56"/>
        <v>39000</v>
      </c>
      <c r="N461" s="24">
        <v>240</v>
      </c>
      <c r="O461" s="25">
        <f t="shared" si="57"/>
        <v>14400</v>
      </c>
      <c r="P461" s="24">
        <v>13</v>
      </c>
      <c r="Q461" s="25">
        <f t="shared" si="58"/>
        <v>8450</v>
      </c>
      <c r="R461" s="24">
        <v>130</v>
      </c>
      <c r="S461" s="23">
        <f t="shared" si="59"/>
        <v>22100</v>
      </c>
    </row>
    <row r="462" spans="1:19" ht="15.75" hidden="1" customHeight="1" x14ac:dyDescent="0.25">
      <c r="A462" s="102"/>
      <c r="B462" s="103"/>
      <c r="C462" s="24">
        <v>1382</v>
      </c>
      <c r="D462" s="24">
        <v>657</v>
      </c>
      <c r="E462" s="24">
        <v>53</v>
      </c>
      <c r="F462" s="24">
        <v>30</v>
      </c>
      <c r="G462" s="23">
        <f t="shared" si="53"/>
        <v>9000</v>
      </c>
      <c r="H462" s="23">
        <v>35</v>
      </c>
      <c r="I462" s="23">
        <f t="shared" si="54"/>
        <v>1750</v>
      </c>
      <c r="J462" s="24">
        <v>30</v>
      </c>
      <c r="K462" s="23">
        <f t="shared" si="55"/>
        <v>4500</v>
      </c>
      <c r="L462" s="23">
        <v>13</v>
      </c>
      <c r="M462" s="23">
        <f t="shared" si="56"/>
        <v>39000</v>
      </c>
      <c r="N462" s="24">
        <v>240</v>
      </c>
      <c r="O462" s="25">
        <f t="shared" si="57"/>
        <v>14400</v>
      </c>
      <c r="P462" s="24">
        <v>13</v>
      </c>
      <c r="Q462" s="25">
        <f t="shared" si="58"/>
        <v>8450</v>
      </c>
      <c r="R462" s="24">
        <v>130</v>
      </c>
      <c r="S462" s="23">
        <f t="shared" si="59"/>
        <v>22100</v>
      </c>
    </row>
    <row r="463" spans="1:19" ht="15.75" hidden="1" customHeight="1" x14ac:dyDescent="0.25">
      <c r="A463" s="102"/>
      <c r="B463" s="103"/>
      <c r="C463" s="24">
        <v>580</v>
      </c>
      <c r="D463" s="24">
        <v>277</v>
      </c>
      <c r="E463" s="24">
        <v>26</v>
      </c>
      <c r="F463" s="24">
        <v>20</v>
      </c>
      <c r="G463" s="23">
        <f t="shared" si="53"/>
        <v>6000</v>
      </c>
      <c r="H463" s="23">
        <v>25</v>
      </c>
      <c r="I463" s="23">
        <f t="shared" si="54"/>
        <v>1250</v>
      </c>
      <c r="J463" s="24">
        <v>20</v>
      </c>
      <c r="K463" s="23">
        <f t="shared" si="55"/>
        <v>3000</v>
      </c>
      <c r="L463" s="23">
        <v>9</v>
      </c>
      <c r="M463" s="23">
        <f t="shared" si="56"/>
        <v>27000</v>
      </c>
      <c r="N463" s="24">
        <v>180</v>
      </c>
      <c r="O463" s="25">
        <f t="shared" si="57"/>
        <v>10800</v>
      </c>
      <c r="P463" s="24">
        <v>9</v>
      </c>
      <c r="Q463" s="25">
        <f t="shared" si="58"/>
        <v>5850</v>
      </c>
      <c r="R463" s="24">
        <v>90</v>
      </c>
      <c r="S463" s="23">
        <f t="shared" si="59"/>
        <v>15300</v>
      </c>
    </row>
    <row r="464" spans="1:19" ht="15.75" hidden="1" customHeight="1" x14ac:dyDescent="0.25">
      <c r="A464" s="102"/>
      <c r="B464" s="103"/>
      <c r="C464" s="24">
        <v>513</v>
      </c>
      <c r="D464" s="24">
        <v>226</v>
      </c>
      <c r="E464" s="24">
        <v>27</v>
      </c>
      <c r="F464" s="24">
        <v>20</v>
      </c>
      <c r="G464" s="23">
        <f t="shared" si="53"/>
        <v>6000</v>
      </c>
      <c r="H464" s="23">
        <v>25</v>
      </c>
      <c r="I464" s="23">
        <f t="shared" si="54"/>
        <v>1250</v>
      </c>
      <c r="J464" s="24">
        <v>20</v>
      </c>
      <c r="K464" s="23">
        <f t="shared" si="55"/>
        <v>3000</v>
      </c>
      <c r="L464" s="23">
        <v>9</v>
      </c>
      <c r="M464" s="23">
        <f t="shared" si="56"/>
        <v>27000</v>
      </c>
      <c r="N464" s="24">
        <v>180</v>
      </c>
      <c r="O464" s="25">
        <f t="shared" si="57"/>
        <v>10800</v>
      </c>
      <c r="P464" s="24">
        <v>9</v>
      </c>
      <c r="Q464" s="25">
        <f t="shared" si="58"/>
        <v>5850</v>
      </c>
      <c r="R464" s="24">
        <v>90</v>
      </c>
      <c r="S464" s="23">
        <f t="shared" si="59"/>
        <v>15300</v>
      </c>
    </row>
    <row r="465" spans="1:19" ht="15.75" hidden="1" customHeight="1" x14ac:dyDescent="0.25">
      <c r="A465" s="102"/>
      <c r="B465" s="103"/>
      <c r="C465" s="24">
        <v>477</v>
      </c>
      <c r="D465" s="24">
        <v>232</v>
      </c>
      <c r="E465" s="24">
        <v>26</v>
      </c>
      <c r="F465" s="24">
        <v>15</v>
      </c>
      <c r="G465" s="23">
        <f t="shared" si="53"/>
        <v>4500</v>
      </c>
      <c r="H465" s="23">
        <v>20</v>
      </c>
      <c r="I465" s="23">
        <f t="shared" si="54"/>
        <v>1000</v>
      </c>
      <c r="J465" s="24">
        <v>15</v>
      </c>
      <c r="K465" s="23">
        <f t="shared" si="55"/>
        <v>2250</v>
      </c>
      <c r="L465" s="23">
        <v>7</v>
      </c>
      <c r="M465" s="23">
        <f t="shared" si="56"/>
        <v>21000</v>
      </c>
      <c r="N465" s="24">
        <v>150</v>
      </c>
      <c r="O465" s="25">
        <f t="shared" si="57"/>
        <v>9000</v>
      </c>
      <c r="P465" s="24">
        <v>7</v>
      </c>
      <c r="Q465" s="25">
        <f t="shared" si="58"/>
        <v>4550</v>
      </c>
      <c r="R465" s="24">
        <v>70</v>
      </c>
      <c r="S465" s="23">
        <f t="shared" si="59"/>
        <v>11900</v>
      </c>
    </row>
    <row r="466" spans="1:19" ht="15.75" hidden="1" customHeight="1" x14ac:dyDescent="0.25">
      <c r="A466" s="102"/>
      <c r="B466" s="103"/>
      <c r="C466" s="24">
        <v>278</v>
      </c>
      <c r="D466" s="24">
        <v>99</v>
      </c>
      <c r="E466" s="24">
        <v>20</v>
      </c>
      <c r="F466" s="24">
        <v>15</v>
      </c>
      <c r="G466" s="23">
        <f t="shared" si="53"/>
        <v>4500</v>
      </c>
      <c r="H466" s="23">
        <v>20</v>
      </c>
      <c r="I466" s="23">
        <f t="shared" si="54"/>
        <v>1000</v>
      </c>
      <c r="J466" s="24">
        <v>15</v>
      </c>
      <c r="K466" s="23">
        <f t="shared" si="55"/>
        <v>2250</v>
      </c>
      <c r="L466" s="23">
        <v>7</v>
      </c>
      <c r="M466" s="23">
        <f t="shared" si="56"/>
        <v>21000</v>
      </c>
      <c r="N466" s="24">
        <v>150</v>
      </c>
      <c r="O466" s="25">
        <f t="shared" si="57"/>
        <v>9000</v>
      </c>
      <c r="P466" s="24">
        <v>7</v>
      </c>
      <c r="Q466" s="25">
        <f t="shared" si="58"/>
        <v>4550</v>
      </c>
      <c r="R466" s="24">
        <v>70</v>
      </c>
      <c r="S466" s="23">
        <f t="shared" si="59"/>
        <v>11900</v>
      </c>
    </row>
    <row r="467" spans="1:19" ht="15.75" hidden="1" customHeight="1" x14ac:dyDescent="0.25">
      <c r="A467" s="102"/>
      <c r="B467" s="103"/>
      <c r="C467" s="24">
        <v>868</v>
      </c>
      <c r="D467" s="24">
        <v>430</v>
      </c>
      <c r="E467" s="24">
        <v>31</v>
      </c>
      <c r="F467" s="24">
        <v>25</v>
      </c>
      <c r="G467" s="23">
        <f t="shared" si="53"/>
        <v>7500</v>
      </c>
      <c r="H467" s="23">
        <v>30</v>
      </c>
      <c r="I467" s="23">
        <f t="shared" si="54"/>
        <v>1500</v>
      </c>
      <c r="J467" s="24">
        <v>25</v>
      </c>
      <c r="K467" s="23">
        <f t="shared" si="55"/>
        <v>3750</v>
      </c>
      <c r="L467" s="23">
        <v>11</v>
      </c>
      <c r="M467" s="23">
        <f t="shared" si="56"/>
        <v>33000</v>
      </c>
      <c r="N467" s="24">
        <v>210</v>
      </c>
      <c r="O467" s="25">
        <f t="shared" si="57"/>
        <v>12600</v>
      </c>
      <c r="P467" s="24">
        <v>11</v>
      </c>
      <c r="Q467" s="25">
        <f t="shared" si="58"/>
        <v>7150</v>
      </c>
      <c r="R467" s="24">
        <v>110</v>
      </c>
      <c r="S467" s="23">
        <f t="shared" si="59"/>
        <v>18700</v>
      </c>
    </row>
    <row r="468" spans="1:19" ht="56.25" x14ac:dyDescent="0.25">
      <c r="A468" s="102"/>
      <c r="B468" s="103"/>
      <c r="C468" s="24"/>
      <c r="D468" s="24"/>
      <c r="E468" s="24"/>
      <c r="F468" s="24" t="s">
        <v>636</v>
      </c>
      <c r="G468" s="23"/>
      <c r="H468" s="23" t="s">
        <v>637</v>
      </c>
      <c r="I468" s="23"/>
      <c r="J468" s="24" t="s">
        <v>724</v>
      </c>
      <c r="K468" s="23"/>
      <c r="L468" s="23" t="s">
        <v>638</v>
      </c>
      <c r="M468" s="23"/>
      <c r="N468" s="24" t="s">
        <v>639</v>
      </c>
      <c r="O468" s="25"/>
      <c r="P468" s="24" t="s">
        <v>640</v>
      </c>
      <c r="Q468" s="25"/>
      <c r="R468" s="24" t="s">
        <v>641</v>
      </c>
      <c r="S468" s="23"/>
    </row>
    <row r="469" spans="1:19" ht="18.75" x14ac:dyDescent="0.25">
      <c r="A469" s="24"/>
      <c r="B469" s="22" t="s">
        <v>20</v>
      </c>
      <c r="C469" s="22"/>
      <c r="D469" s="22"/>
      <c r="E469" s="22"/>
      <c r="F469" s="22">
        <f>F393+F426+F432+F440+F459</f>
        <v>990</v>
      </c>
      <c r="G469" s="22">
        <f t="shared" ref="G469:S469" si="60">SUM(G393:G467)</f>
        <v>297000</v>
      </c>
      <c r="H469" s="22">
        <f>H393+H426+H432+H440+H459</f>
        <v>1320</v>
      </c>
      <c r="I469" s="22">
        <f t="shared" si="60"/>
        <v>66000</v>
      </c>
      <c r="J469" s="22">
        <f>J393+J426+J432+J440+J459</f>
        <v>990</v>
      </c>
      <c r="K469" s="22">
        <f t="shared" si="60"/>
        <v>148500</v>
      </c>
      <c r="L469" s="22">
        <f>L393+L426+L432+L440+L459</f>
        <v>462</v>
      </c>
      <c r="M469" s="22">
        <f t="shared" si="60"/>
        <v>1386000</v>
      </c>
      <c r="N469" s="22">
        <f>N393+N426+N432+N440+N459</f>
        <v>10100</v>
      </c>
      <c r="O469" s="22">
        <f t="shared" si="60"/>
        <v>606000</v>
      </c>
      <c r="P469" s="22">
        <f>P393+P426+P432+P440+P459</f>
        <v>462</v>
      </c>
      <c r="Q469" s="22">
        <f t="shared" si="60"/>
        <v>300300</v>
      </c>
      <c r="R469" s="22">
        <f>R393+R426+R432+R440+R459</f>
        <v>4620</v>
      </c>
      <c r="S469" s="22">
        <f t="shared" si="60"/>
        <v>785400</v>
      </c>
    </row>
    <row r="470" spans="1:19" ht="45" x14ac:dyDescent="0.25">
      <c r="A470" s="24"/>
      <c r="B470" s="104" t="s">
        <v>429</v>
      </c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23"/>
    </row>
    <row r="471" spans="1:19" ht="33" customHeight="1" x14ac:dyDescent="0.25">
      <c r="A471" s="102">
        <v>19</v>
      </c>
      <c r="B471" s="103" t="s">
        <v>739</v>
      </c>
      <c r="C471" s="107"/>
      <c r="D471" s="107"/>
      <c r="E471" s="107"/>
      <c r="F471" s="23">
        <f>SUM(F472:F478)</f>
        <v>170</v>
      </c>
      <c r="G471" s="23"/>
      <c r="H471" s="23">
        <f>SUM(H472:H478)</f>
        <v>205</v>
      </c>
      <c r="I471" s="23"/>
      <c r="J471" s="24">
        <f>SUM(J472:J478)</f>
        <v>170</v>
      </c>
      <c r="K471" s="23"/>
      <c r="L471" s="23">
        <f>SUM(L472:L478)</f>
        <v>75</v>
      </c>
      <c r="M471" s="23"/>
      <c r="N471" s="24">
        <f>SUM(N472:N478)</f>
        <v>1450</v>
      </c>
      <c r="O471" s="25"/>
      <c r="P471" s="24">
        <f>SUM(P472:P478)</f>
        <v>75</v>
      </c>
      <c r="Q471" s="25"/>
      <c r="R471" s="24">
        <f>SUM(R472:R478)</f>
        <v>750</v>
      </c>
      <c r="S471" s="23"/>
    </row>
    <row r="472" spans="1:19" ht="15.75" hidden="1" customHeight="1" x14ac:dyDescent="0.25">
      <c r="A472" s="102"/>
      <c r="B472" s="103"/>
      <c r="C472" s="24">
        <v>350</v>
      </c>
      <c r="D472" s="24">
        <v>191</v>
      </c>
      <c r="E472" s="24">
        <v>159</v>
      </c>
      <c r="F472" s="24">
        <v>15</v>
      </c>
      <c r="G472" s="23">
        <f t="shared" si="53"/>
        <v>4500</v>
      </c>
      <c r="H472" s="23">
        <v>20</v>
      </c>
      <c r="I472" s="23">
        <f t="shared" si="54"/>
        <v>1000</v>
      </c>
      <c r="J472" s="24">
        <v>15</v>
      </c>
      <c r="K472" s="23">
        <f t="shared" si="55"/>
        <v>2250</v>
      </c>
      <c r="L472" s="23">
        <v>7</v>
      </c>
      <c r="M472" s="23">
        <f t="shared" si="56"/>
        <v>21000</v>
      </c>
      <c r="N472" s="24">
        <v>150</v>
      </c>
      <c r="O472" s="25">
        <f t="shared" si="57"/>
        <v>9000</v>
      </c>
      <c r="P472" s="24">
        <v>7</v>
      </c>
      <c r="Q472" s="25">
        <f t="shared" si="58"/>
        <v>4550</v>
      </c>
      <c r="R472" s="24">
        <v>70</v>
      </c>
      <c r="S472" s="23">
        <f t="shared" si="59"/>
        <v>11900</v>
      </c>
    </row>
    <row r="473" spans="1:19" ht="15.75" hidden="1" customHeight="1" x14ac:dyDescent="0.25">
      <c r="A473" s="102"/>
      <c r="B473" s="103"/>
      <c r="C473" s="24">
        <v>1095</v>
      </c>
      <c r="D473" s="24">
        <v>588</v>
      </c>
      <c r="E473" s="24">
        <v>507</v>
      </c>
      <c r="F473" s="24">
        <v>30</v>
      </c>
      <c r="G473" s="23">
        <f t="shared" si="53"/>
        <v>9000</v>
      </c>
      <c r="H473" s="23">
        <v>35</v>
      </c>
      <c r="I473" s="23">
        <f t="shared" si="54"/>
        <v>1750</v>
      </c>
      <c r="J473" s="24">
        <v>30</v>
      </c>
      <c r="K473" s="23">
        <f t="shared" si="55"/>
        <v>4500</v>
      </c>
      <c r="L473" s="23">
        <v>13</v>
      </c>
      <c r="M473" s="23">
        <f t="shared" si="56"/>
        <v>39000</v>
      </c>
      <c r="N473" s="24">
        <v>240</v>
      </c>
      <c r="O473" s="25">
        <f t="shared" si="57"/>
        <v>14400</v>
      </c>
      <c r="P473" s="24">
        <v>13</v>
      </c>
      <c r="Q473" s="25">
        <f t="shared" si="58"/>
        <v>8450</v>
      </c>
      <c r="R473" s="24">
        <v>130</v>
      </c>
      <c r="S473" s="23">
        <f t="shared" si="59"/>
        <v>22100</v>
      </c>
    </row>
    <row r="474" spans="1:19" ht="15.75" hidden="1" customHeight="1" x14ac:dyDescent="0.25">
      <c r="A474" s="102"/>
      <c r="B474" s="103"/>
      <c r="C474" s="24">
        <v>1785</v>
      </c>
      <c r="D474" s="24">
        <v>871</v>
      </c>
      <c r="E474" s="24">
        <v>914</v>
      </c>
      <c r="F474" s="24">
        <v>35</v>
      </c>
      <c r="G474" s="23">
        <f t="shared" si="53"/>
        <v>10500</v>
      </c>
      <c r="H474" s="23">
        <v>40</v>
      </c>
      <c r="I474" s="23">
        <f t="shared" si="54"/>
        <v>2000</v>
      </c>
      <c r="J474" s="24">
        <v>35</v>
      </c>
      <c r="K474" s="23">
        <f t="shared" si="55"/>
        <v>5250</v>
      </c>
      <c r="L474" s="23">
        <v>15</v>
      </c>
      <c r="M474" s="23">
        <f t="shared" si="56"/>
        <v>45000</v>
      </c>
      <c r="N474" s="24">
        <v>270</v>
      </c>
      <c r="O474" s="25">
        <f t="shared" si="57"/>
        <v>16200</v>
      </c>
      <c r="P474" s="24">
        <v>15</v>
      </c>
      <c r="Q474" s="25">
        <f t="shared" si="58"/>
        <v>9750</v>
      </c>
      <c r="R474" s="24">
        <v>150</v>
      </c>
      <c r="S474" s="23">
        <f t="shared" si="59"/>
        <v>25500</v>
      </c>
    </row>
    <row r="475" spans="1:19" ht="15.75" hidden="1" customHeight="1" x14ac:dyDescent="0.25">
      <c r="A475" s="102"/>
      <c r="B475" s="103"/>
      <c r="C475" s="24">
        <v>218</v>
      </c>
      <c r="D475" s="24">
        <v>127</v>
      </c>
      <c r="E475" s="24">
        <v>91</v>
      </c>
      <c r="F475" s="23">
        <v>10</v>
      </c>
      <c r="G475" s="23">
        <f t="shared" ref="G475:G545" si="61">F475*300</f>
        <v>3000</v>
      </c>
      <c r="H475" s="23">
        <v>15</v>
      </c>
      <c r="I475" s="23">
        <f t="shared" ref="I475:I545" si="62">H475*50</f>
        <v>750</v>
      </c>
      <c r="J475" s="23">
        <v>10</v>
      </c>
      <c r="K475" s="23">
        <f t="shared" ref="K475:K545" si="63">J475*150</f>
        <v>1500</v>
      </c>
      <c r="L475" s="23">
        <v>5</v>
      </c>
      <c r="M475" s="23">
        <f t="shared" ref="M475:M545" si="64">L475*3000</f>
        <v>15000</v>
      </c>
      <c r="N475" s="24">
        <v>130</v>
      </c>
      <c r="O475" s="25">
        <f t="shared" ref="O475:O545" si="65">N475*60</f>
        <v>7800</v>
      </c>
      <c r="P475" s="24">
        <v>5</v>
      </c>
      <c r="Q475" s="25">
        <f t="shared" ref="Q475:Q545" si="66">P475*650</f>
        <v>3250</v>
      </c>
      <c r="R475" s="24">
        <v>50</v>
      </c>
      <c r="S475" s="23">
        <f t="shared" ref="S475:S545" si="67">R475*170</f>
        <v>8500</v>
      </c>
    </row>
    <row r="476" spans="1:19" ht="15.75" hidden="1" customHeight="1" x14ac:dyDescent="0.25">
      <c r="A476" s="102"/>
      <c r="B476" s="103"/>
      <c r="C476" s="24">
        <v>1753</v>
      </c>
      <c r="D476" s="24">
        <v>931</v>
      </c>
      <c r="E476" s="24">
        <v>822</v>
      </c>
      <c r="F476" s="24">
        <v>35</v>
      </c>
      <c r="G476" s="23">
        <f t="shared" si="61"/>
        <v>10500</v>
      </c>
      <c r="H476" s="23">
        <v>40</v>
      </c>
      <c r="I476" s="23">
        <f t="shared" si="62"/>
        <v>2000</v>
      </c>
      <c r="J476" s="24">
        <v>35</v>
      </c>
      <c r="K476" s="23">
        <f t="shared" si="63"/>
        <v>5250</v>
      </c>
      <c r="L476" s="23">
        <v>15</v>
      </c>
      <c r="M476" s="23">
        <f t="shared" si="64"/>
        <v>45000</v>
      </c>
      <c r="N476" s="24">
        <v>270</v>
      </c>
      <c r="O476" s="25">
        <f t="shared" si="65"/>
        <v>16200</v>
      </c>
      <c r="P476" s="24">
        <v>15</v>
      </c>
      <c r="Q476" s="25">
        <f t="shared" si="66"/>
        <v>9750</v>
      </c>
      <c r="R476" s="24">
        <v>150</v>
      </c>
      <c r="S476" s="23">
        <f t="shared" si="67"/>
        <v>25500</v>
      </c>
    </row>
    <row r="477" spans="1:19" ht="15.75" hidden="1" customHeight="1" x14ac:dyDescent="0.25">
      <c r="A477" s="102"/>
      <c r="B477" s="103"/>
      <c r="C477" s="24">
        <v>1111</v>
      </c>
      <c r="D477" s="24">
        <v>566</v>
      </c>
      <c r="E477" s="24">
        <v>545</v>
      </c>
      <c r="F477" s="24">
        <v>30</v>
      </c>
      <c r="G477" s="23">
        <f t="shared" si="61"/>
        <v>9000</v>
      </c>
      <c r="H477" s="23">
        <v>35</v>
      </c>
      <c r="I477" s="23">
        <f t="shared" si="62"/>
        <v>1750</v>
      </c>
      <c r="J477" s="24">
        <v>30</v>
      </c>
      <c r="K477" s="23">
        <f t="shared" si="63"/>
        <v>4500</v>
      </c>
      <c r="L477" s="23">
        <v>13</v>
      </c>
      <c r="M477" s="23">
        <f t="shared" si="64"/>
        <v>39000</v>
      </c>
      <c r="N477" s="24">
        <v>240</v>
      </c>
      <c r="O477" s="25">
        <f t="shared" si="65"/>
        <v>14400</v>
      </c>
      <c r="P477" s="24">
        <v>13</v>
      </c>
      <c r="Q477" s="25">
        <f t="shared" si="66"/>
        <v>8450</v>
      </c>
      <c r="R477" s="24">
        <v>130</v>
      </c>
      <c r="S477" s="23">
        <f t="shared" si="67"/>
        <v>22100</v>
      </c>
    </row>
    <row r="478" spans="1:19" ht="15.75" hidden="1" customHeight="1" x14ac:dyDescent="0.25">
      <c r="A478" s="102"/>
      <c r="B478" s="103"/>
      <c r="C478" s="24">
        <v>355</v>
      </c>
      <c r="D478" s="24">
        <v>194</v>
      </c>
      <c r="E478" s="24">
        <v>161</v>
      </c>
      <c r="F478" s="24">
        <v>15</v>
      </c>
      <c r="G478" s="23">
        <f t="shared" si="61"/>
        <v>4500</v>
      </c>
      <c r="H478" s="23">
        <v>20</v>
      </c>
      <c r="I478" s="23">
        <f t="shared" si="62"/>
        <v>1000</v>
      </c>
      <c r="J478" s="24">
        <v>15</v>
      </c>
      <c r="K478" s="23">
        <f t="shared" si="63"/>
        <v>2250</v>
      </c>
      <c r="L478" s="23">
        <v>7</v>
      </c>
      <c r="M478" s="23">
        <f t="shared" si="64"/>
        <v>21000</v>
      </c>
      <c r="N478" s="24">
        <v>150</v>
      </c>
      <c r="O478" s="25">
        <f t="shared" si="65"/>
        <v>9000</v>
      </c>
      <c r="P478" s="24">
        <v>7</v>
      </c>
      <c r="Q478" s="25">
        <f t="shared" si="66"/>
        <v>4550</v>
      </c>
      <c r="R478" s="24">
        <v>70</v>
      </c>
      <c r="S478" s="23">
        <f t="shared" si="67"/>
        <v>11900</v>
      </c>
    </row>
    <row r="479" spans="1:19" ht="53.25" customHeight="1" x14ac:dyDescent="0.25">
      <c r="A479" s="102"/>
      <c r="B479" s="103"/>
      <c r="C479" s="24"/>
      <c r="D479" s="24"/>
      <c r="E479" s="24"/>
      <c r="F479" s="24" t="s">
        <v>636</v>
      </c>
      <c r="G479" s="23"/>
      <c r="H479" s="23" t="s">
        <v>647</v>
      </c>
      <c r="I479" s="23"/>
      <c r="J479" s="24" t="s">
        <v>724</v>
      </c>
      <c r="K479" s="23"/>
      <c r="L479" s="23" t="s">
        <v>648</v>
      </c>
      <c r="M479" s="23"/>
      <c r="N479" s="24" t="s">
        <v>649</v>
      </c>
      <c r="O479" s="25"/>
      <c r="P479" s="24" t="s">
        <v>650</v>
      </c>
      <c r="Q479" s="25"/>
      <c r="R479" s="24" t="s">
        <v>651</v>
      </c>
      <c r="S479" s="23"/>
    </row>
    <row r="480" spans="1:19" ht="30.75" customHeight="1" x14ac:dyDescent="0.25">
      <c r="A480" s="102">
        <v>20</v>
      </c>
      <c r="B480" s="103" t="s">
        <v>646</v>
      </c>
      <c r="C480" s="107"/>
      <c r="D480" s="107"/>
      <c r="E480" s="107"/>
      <c r="F480" s="23">
        <f>SUM(F481:F488)</f>
        <v>110</v>
      </c>
      <c r="G480" s="23"/>
      <c r="H480" s="23">
        <f>SUM(H481:H488)</f>
        <v>150</v>
      </c>
      <c r="I480" s="23"/>
      <c r="J480" s="24">
        <f>SUM(J481:J488)</f>
        <v>110</v>
      </c>
      <c r="K480" s="23"/>
      <c r="L480" s="23">
        <f>SUM(L481:L488)</f>
        <v>52</v>
      </c>
      <c r="M480" s="23"/>
      <c r="N480" s="24">
        <f>SUM(N481:N488)</f>
        <v>1190</v>
      </c>
      <c r="O480" s="25"/>
      <c r="P480" s="24">
        <f>SUM(P481:P488)</f>
        <v>52</v>
      </c>
      <c r="Q480" s="25"/>
      <c r="R480" s="24">
        <f>SUM(R481:R488)</f>
        <v>520</v>
      </c>
      <c r="S480" s="23"/>
    </row>
    <row r="481" spans="1:19" ht="15.75" hidden="1" customHeight="1" x14ac:dyDescent="0.25">
      <c r="A481" s="102"/>
      <c r="B481" s="103"/>
      <c r="C481" s="24">
        <v>400</v>
      </c>
      <c r="D481" s="24">
        <v>204</v>
      </c>
      <c r="E481" s="24">
        <v>196</v>
      </c>
      <c r="F481" s="24">
        <v>15</v>
      </c>
      <c r="G481" s="23">
        <f t="shared" si="61"/>
        <v>4500</v>
      </c>
      <c r="H481" s="23">
        <v>20</v>
      </c>
      <c r="I481" s="23">
        <f t="shared" si="62"/>
        <v>1000</v>
      </c>
      <c r="J481" s="24">
        <v>15</v>
      </c>
      <c r="K481" s="23">
        <f t="shared" si="63"/>
        <v>2250</v>
      </c>
      <c r="L481" s="23">
        <v>7</v>
      </c>
      <c r="M481" s="23">
        <f t="shared" si="64"/>
        <v>21000</v>
      </c>
      <c r="N481" s="24">
        <v>150</v>
      </c>
      <c r="O481" s="25">
        <f t="shared" si="65"/>
        <v>9000</v>
      </c>
      <c r="P481" s="24">
        <v>7</v>
      </c>
      <c r="Q481" s="25">
        <f t="shared" si="66"/>
        <v>4550</v>
      </c>
      <c r="R481" s="24">
        <v>70</v>
      </c>
      <c r="S481" s="23">
        <f t="shared" si="67"/>
        <v>11900</v>
      </c>
    </row>
    <row r="482" spans="1:19" ht="15.75" hidden="1" customHeight="1" x14ac:dyDescent="0.25">
      <c r="A482" s="102"/>
      <c r="B482" s="103"/>
      <c r="C482" s="24">
        <v>152</v>
      </c>
      <c r="D482" s="24">
        <v>89</v>
      </c>
      <c r="E482" s="24">
        <v>63</v>
      </c>
      <c r="F482" s="23">
        <v>10</v>
      </c>
      <c r="G482" s="23">
        <f t="shared" si="61"/>
        <v>3000</v>
      </c>
      <c r="H482" s="23">
        <v>15</v>
      </c>
      <c r="I482" s="23">
        <f t="shared" si="62"/>
        <v>750</v>
      </c>
      <c r="J482" s="23">
        <v>10</v>
      </c>
      <c r="K482" s="23">
        <f t="shared" si="63"/>
        <v>1500</v>
      </c>
      <c r="L482" s="23">
        <v>5</v>
      </c>
      <c r="M482" s="23">
        <f t="shared" si="64"/>
        <v>15000</v>
      </c>
      <c r="N482" s="24">
        <v>130</v>
      </c>
      <c r="O482" s="25">
        <f t="shared" si="65"/>
        <v>7800</v>
      </c>
      <c r="P482" s="24">
        <v>5</v>
      </c>
      <c r="Q482" s="25">
        <f t="shared" si="66"/>
        <v>3250</v>
      </c>
      <c r="R482" s="24">
        <v>50</v>
      </c>
      <c r="S482" s="23">
        <f t="shared" si="67"/>
        <v>8500</v>
      </c>
    </row>
    <row r="483" spans="1:19" ht="15.75" hidden="1" customHeight="1" x14ac:dyDescent="0.25">
      <c r="A483" s="102"/>
      <c r="B483" s="103"/>
      <c r="C483" s="24">
        <v>154</v>
      </c>
      <c r="D483" s="24">
        <v>80</v>
      </c>
      <c r="E483" s="24">
        <v>74</v>
      </c>
      <c r="F483" s="23">
        <v>10</v>
      </c>
      <c r="G483" s="23">
        <f t="shared" si="61"/>
        <v>3000</v>
      </c>
      <c r="H483" s="23">
        <v>15</v>
      </c>
      <c r="I483" s="23">
        <f t="shared" si="62"/>
        <v>750</v>
      </c>
      <c r="J483" s="23">
        <v>10</v>
      </c>
      <c r="K483" s="23">
        <f t="shared" si="63"/>
        <v>1500</v>
      </c>
      <c r="L483" s="23">
        <v>5</v>
      </c>
      <c r="M483" s="23">
        <f t="shared" si="64"/>
        <v>15000</v>
      </c>
      <c r="N483" s="24">
        <v>130</v>
      </c>
      <c r="O483" s="25">
        <f t="shared" si="65"/>
        <v>7800</v>
      </c>
      <c r="P483" s="24">
        <v>5</v>
      </c>
      <c r="Q483" s="25">
        <f t="shared" si="66"/>
        <v>3250</v>
      </c>
      <c r="R483" s="24">
        <v>50</v>
      </c>
      <c r="S483" s="23">
        <f t="shared" si="67"/>
        <v>8500</v>
      </c>
    </row>
    <row r="484" spans="1:19" ht="15.75" hidden="1" customHeight="1" x14ac:dyDescent="0.25">
      <c r="A484" s="102"/>
      <c r="B484" s="103"/>
      <c r="C484" s="24">
        <v>189</v>
      </c>
      <c r="D484" s="24">
        <v>120</v>
      </c>
      <c r="E484" s="24">
        <v>69</v>
      </c>
      <c r="F484" s="23">
        <v>10</v>
      </c>
      <c r="G484" s="23">
        <f t="shared" si="61"/>
        <v>3000</v>
      </c>
      <c r="H484" s="23">
        <v>15</v>
      </c>
      <c r="I484" s="23">
        <f t="shared" si="62"/>
        <v>750</v>
      </c>
      <c r="J484" s="23">
        <v>10</v>
      </c>
      <c r="K484" s="23">
        <f t="shared" si="63"/>
        <v>1500</v>
      </c>
      <c r="L484" s="23">
        <v>5</v>
      </c>
      <c r="M484" s="23">
        <f t="shared" si="64"/>
        <v>15000</v>
      </c>
      <c r="N484" s="24">
        <v>130</v>
      </c>
      <c r="O484" s="25">
        <f t="shared" si="65"/>
        <v>7800</v>
      </c>
      <c r="P484" s="24">
        <v>5</v>
      </c>
      <c r="Q484" s="25">
        <f t="shared" si="66"/>
        <v>3250</v>
      </c>
      <c r="R484" s="24">
        <v>50</v>
      </c>
      <c r="S484" s="23">
        <f t="shared" si="67"/>
        <v>8500</v>
      </c>
    </row>
    <row r="485" spans="1:19" ht="15.75" hidden="1" customHeight="1" x14ac:dyDescent="0.25">
      <c r="A485" s="102"/>
      <c r="B485" s="103"/>
      <c r="C485" s="24">
        <v>522</v>
      </c>
      <c r="D485" s="24">
        <f>522-237</f>
        <v>285</v>
      </c>
      <c r="E485" s="24">
        <v>237</v>
      </c>
      <c r="F485" s="24">
        <v>20</v>
      </c>
      <c r="G485" s="23">
        <f t="shared" si="61"/>
        <v>6000</v>
      </c>
      <c r="H485" s="23">
        <v>25</v>
      </c>
      <c r="I485" s="23">
        <f t="shared" si="62"/>
        <v>1250</v>
      </c>
      <c r="J485" s="24">
        <v>20</v>
      </c>
      <c r="K485" s="23">
        <f t="shared" si="63"/>
        <v>3000</v>
      </c>
      <c r="L485" s="23">
        <v>9</v>
      </c>
      <c r="M485" s="23">
        <f t="shared" si="64"/>
        <v>27000</v>
      </c>
      <c r="N485" s="24">
        <v>180</v>
      </c>
      <c r="O485" s="25">
        <f t="shared" si="65"/>
        <v>10800</v>
      </c>
      <c r="P485" s="24">
        <v>9</v>
      </c>
      <c r="Q485" s="25">
        <f t="shared" si="66"/>
        <v>5850</v>
      </c>
      <c r="R485" s="24">
        <v>90</v>
      </c>
      <c r="S485" s="23">
        <f t="shared" si="67"/>
        <v>15300</v>
      </c>
    </row>
    <row r="486" spans="1:19" ht="15.75" hidden="1" customHeight="1" x14ac:dyDescent="0.25">
      <c r="A486" s="102"/>
      <c r="B486" s="103"/>
      <c r="C486" s="24">
        <v>142</v>
      </c>
      <c r="D486" s="24">
        <v>72</v>
      </c>
      <c r="E486" s="24">
        <v>70</v>
      </c>
      <c r="F486" s="23">
        <v>10</v>
      </c>
      <c r="G486" s="23">
        <f t="shared" si="61"/>
        <v>3000</v>
      </c>
      <c r="H486" s="23">
        <v>15</v>
      </c>
      <c r="I486" s="23">
        <f t="shared" si="62"/>
        <v>750</v>
      </c>
      <c r="J486" s="23">
        <v>10</v>
      </c>
      <c r="K486" s="23">
        <f t="shared" si="63"/>
        <v>1500</v>
      </c>
      <c r="L486" s="23">
        <v>5</v>
      </c>
      <c r="M486" s="23">
        <f t="shared" si="64"/>
        <v>15000</v>
      </c>
      <c r="N486" s="24">
        <v>130</v>
      </c>
      <c r="O486" s="25">
        <f t="shared" si="65"/>
        <v>7800</v>
      </c>
      <c r="P486" s="24">
        <v>5</v>
      </c>
      <c r="Q486" s="25">
        <f t="shared" si="66"/>
        <v>3250</v>
      </c>
      <c r="R486" s="24">
        <v>50</v>
      </c>
      <c r="S486" s="23">
        <f t="shared" si="67"/>
        <v>8500</v>
      </c>
    </row>
    <row r="487" spans="1:19" ht="15.75" hidden="1" customHeight="1" x14ac:dyDescent="0.25">
      <c r="A487" s="102"/>
      <c r="B487" s="103"/>
      <c r="C487" s="24">
        <v>200</v>
      </c>
      <c r="D487" s="24">
        <f>200-94</f>
        <v>106</v>
      </c>
      <c r="E487" s="24">
        <v>94</v>
      </c>
      <c r="F487" s="23">
        <v>10</v>
      </c>
      <c r="G487" s="23">
        <f t="shared" si="61"/>
        <v>3000</v>
      </c>
      <c r="H487" s="23">
        <v>15</v>
      </c>
      <c r="I487" s="23">
        <f t="shared" si="62"/>
        <v>750</v>
      </c>
      <c r="J487" s="23">
        <v>10</v>
      </c>
      <c r="K487" s="23">
        <f t="shared" si="63"/>
        <v>1500</v>
      </c>
      <c r="L487" s="23">
        <v>5</v>
      </c>
      <c r="M487" s="23">
        <f t="shared" si="64"/>
        <v>15000</v>
      </c>
      <c r="N487" s="24">
        <v>130</v>
      </c>
      <c r="O487" s="25">
        <f t="shared" si="65"/>
        <v>7800</v>
      </c>
      <c r="P487" s="24">
        <v>5</v>
      </c>
      <c r="Q487" s="25">
        <f t="shared" si="66"/>
        <v>3250</v>
      </c>
      <c r="R487" s="24">
        <v>50</v>
      </c>
      <c r="S487" s="23">
        <f t="shared" si="67"/>
        <v>8500</v>
      </c>
    </row>
    <row r="488" spans="1:19" ht="15.75" hidden="1" customHeight="1" x14ac:dyDescent="0.25">
      <c r="A488" s="102"/>
      <c r="B488" s="103"/>
      <c r="C488" s="24">
        <v>848</v>
      </c>
      <c r="D488" s="24">
        <f>848-430</f>
        <v>418</v>
      </c>
      <c r="E488" s="24">
        <v>430</v>
      </c>
      <c r="F488" s="24">
        <v>25</v>
      </c>
      <c r="G488" s="23">
        <f t="shared" si="61"/>
        <v>7500</v>
      </c>
      <c r="H488" s="23">
        <v>30</v>
      </c>
      <c r="I488" s="23">
        <f t="shared" si="62"/>
        <v>1500</v>
      </c>
      <c r="J488" s="24">
        <v>25</v>
      </c>
      <c r="K488" s="23">
        <f t="shared" si="63"/>
        <v>3750</v>
      </c>
      <c r="L488" s="23">
        <v>11</v>
      </c>
      <c r="M488" s="23">
        <f t="shared" si="64"/>
        <v>33000</v>
      </c>
      <c r="N488" s="24">
        <v>210</v>
      </c>
      <c r="O488" s="25">
        <f t="shared" si="65"/>
        <v>12600</v>
      </c>
      <c r="P488" s="24">
        <v>11</v>
      </c>
      <c r="Q488" s="25">
        <f t="shared" si="66"/>
        <v>7150</v>
      </c>
      <c r="R488" s="24">
        <v>110</v>
      </c>
      <c r="S488" s="23">
        <f t="shared" si="67"/>
        <v>18700</v>
      </c>
    </row>
    <row r="489" spans="1:19" ht="57" customHeight="1" x14ac:dyDescent="0.25">
      <c r="A489" s="102"/>
      <c r="B489" s="103"/>
      <c r="C489" s="24"/>
      <c r="D489" s="24"/>
      <c r="E489" s="24"/>
      <c r="F489" s="24" t="s">
        <v>653</v>
      </c>
      <c r="G489" s="23"/>
      <c r="H489" s="23" t="s">
        <v>654</v>
      </c>
      <c r="I489" s="23"/>
      <c r="J489" s="24" t="s">
        <v>655</v>
      </c>
      <c r="K489" s="23"/>
      <c r="L489" s="23" t="s">
        <v>656</v>
      </c>
      <c r="M489" s="23"/>
      <c r="N489" s="24" t="s">
        <v>657</v>
      </c>
      <c r="O489" s="25"/>
      <c r="P489" s="24" t="s">
        <v>725</v>
      </c>
      <c r="Q489" s="25"/>
      <c r="R489" s="24" t="s">
        <v>658</v>
      </c>
      <c r="S489" s="23"/>
    </row>
    <row r="490" spans="1:19" ht="35.25" customHeight="1" x14ac:dyDescent="0.25">
      <c r="A490" s="102">
        <v>21</v>
      </c>
      <c r="B490" s="103" t="s">
        <v>652</v>
      </c>
      <c r="C490" s="107"/>
      <c r="D490" s="107"/>
      <c r="E490" s="107"/>
      <c r="F490" s="23">
        <f>SUM(F491:F503)</f>
        <v>255</v>
      </c>
      <c r="G490" s="23"/>
      <c r="H490" s="23">
        <f>SUM(H491:H503)</f>
        <v>320</v>
      </c>
      <c r="I490" s="23"/>
      <c r="J490" s="24">
        <f>SUM(J491:J503)</f>
        <v>255</v>
      </c>
      <c r="K490" s="23"/>
      <c r="L490" s="23">
        <f>SUM(L491:L503)</f>
        <v>115</v>
      </c>
      <c r="M490" s="23"/>
      <c r="N490" s="24">
        <f>SUM(N491:N503)</f>
        <v>2360</v>
      </c>
      <c r="O490" s="25"/>
      <c r="P490" s="24">
        <f>SUM(P491:P503)</f>
        <v>115</v>
      </c>
      <c r="Q490" s="25"/>
      <c r="R490" s="24">
        <f>SUM(R491:R503)</f>
        <v>1150</v>
      </c>
      <c r="S490" s="23"/>
    </row>
    <row r="491" spans="1:19" ht="15.75" hidden="1" customHeight="1" x14ac:dyDescent="0.25">
      <c r="A491" s="102"/>
      <c r="B491" s="103"/>
      <c r="C491" s="24">
        <v>2246</v>
      </c>
      <c r="D491" s="24">
        <v>1098</v>
      </c>
      <c r="E491" s="24">
        <v>1148</v>
      </c>
      <c r="F491" s="24">
        <v>35</v>
      </c>
      <c r="G491" s="23">
        <f t="shared" si="61"/>
        <v>10500</v>
      </c>
      <c r="H491" s="23">
        <v>40</v>
      </c>
      <c r="I491" s="23">
        <f t="shared" si="62"/>
        <v>2000</v>
      </c>
      <c r="J491" s="24">
        <v>35</v>
      </c>
      <c r="K491" s="23">
        <f t="shared" si="63"/>
        <v>5250</v>
      </c>
      <c r="L491" s="23">
        <v>15</v>
      </c>
      <c r="M491" s="23">
        <f t="shared" si="64"/>
        <v>45000</v>
      </c>
      <c r="N491" s="24">
        <v>270</v>
      </c>
      <c r="O491" s="25">
        <f t="shared" si="65"/>
        <v>16200</v>
      </c>
      <c r="P491" s="24">
        <v>15</v>
      </c>
      <c r="Q491" s="25">
        <f t="shared" si="66"/>
        <v>9750</v>
      </c>
      <c r="R491" s="24">
        <v>150</v>
      </c>
      <c r="S491" s="23">
        <f t="shared" si="67"/>
        <v>25500</v>
      </c>
    </row>
    <row r="492" spans="1:19" ht="15.75" hidden="1" customHeight="1" x14ac:dyDescent="0.25">
      <c r="A492" s="102"/>
      <c r="B492" s="103"/>
      <c r="C492" s="24">
        <v>1800</v>
      </c>
      <c r="D492" s="24">
        <v>853</v>
      </c>
      <c r="E492" s="24">
        <v>947</v>
      </c>
      <c r="F492" s="24">
        <v>35</v>
      </c>
      <c r="G492" s="23">
        <f t="shared" si="61"/>
        <v>10500</v>
      </c>
      <c r="H492" s="23">
        <v>40</v>
      </c>
      <c r="I492" s="23">
        <f t="shared" si="62"/>
        <v>2000</v>
      </c>
      <c r="J492" s="24">
        <v>35</v>
      </c>
      <c r="K492" s="23">
        <f t="shared" si="63"/>
        <v>5250</v>
      </c>
      <c r="L492" s="23">
        <v>15</v>
      </c>
      <c r="M492" s="23">
        <f t="shared" si="64"/>
        <v>45000</v>
      </c>
      <c r="N492" s="24">
        <v>270</v>
      </c>
      <c r="O492" s="25">
        <f t="shared" si="65"/>
        <v>16200</v>
      </c>
      <c r="P492" s="24">
        <v>15</v>
      </c>
      <c r="Q492" s="25">
        <f t="shared" si="66"/>
        <v>9750</v>
      </c>
      <c r="R492" s="24">
        <v>150</v>
      </c>
      <c r="S492" s="23">
        <f t="shared" si="67"/>
        <v>25500</v>
      </c>
    </row>
    <row r="493" spans="1:19" ht="15.75" hidden="1" customHeight="1" x14ac:dyDescent="0.25">
      <c r="A493" s="102"/>
      <c r="B493" s="103"/>
      <c r="C493" s="24">
        <v>574</v>
      </c>
      <c r="D493" s="24">
        <v>295</v>
      </c>
      <c r="E493" s="24">
        <v>279</v>
      </c>
      <c r="F493" s="24">
        <v>20</v>
      </c>
      <c r="G493" s="23">
        <f t="shared" si="61"/>
        <v>6000</v>
      </c>
      <c r="H493" s="23">
        <v>25</v>
      </c>
      <c r="I493" s="23">
        <f t="shared" si="62"/>
        <v>1250</v>
      </c>
      <c r="J493" s="24">
        <v>20</v>
      </c>
      <c r="K493" s="23">
        <f t="shared" si="63"/>
        <v>3000</v>
      </c>
      <c r="L493" s="23">
        <v>9</v>
      </c>
      <c r="M493" s="23">
        <f t="shared" si="64"/>
        <v>27000</v>
      </c>
      <c r="N493" s="24">
        <v>180</v>
      </c>
      <c r="O493" s="25">
        <f t="shared" si="65"/>
        <v>10800</v>
      </c>
      <c r="P493" s="24">
        <v>9</v>
      </c>
      <c r="Q493" s="25">
        <f t="shared" si="66"/>
        <v>5850</v>
      </c>
      <c r="R493" s="24">
        <v>90</v>
      </c>
      <c r="S493" s="23">
        <f t="shared" si="67"/>
        <v>15300</v>
      </c>
    </row>
    <row r="494" spans="1:19" ht="15.75" hidden="1" customHeight="1" x14ac:dyDescent="0.25">
      <c r="A494" s="102"/>
      <c r="B494" s="103"/>
      <c r="C494" s="24">
        <v>362</v>
      </c>
      <c r="D494" s="24">
        <v>182</v>
      </c>
      <c r="E494" s="24">
        <v>180</v>
      </c>
      <c r="F494" s="24">
        <v>15</v>
      </c>
      <c r="G494" s="23">
        <f t="shared" si="61"/>
        <v>4500</v>
      </c>
      <c r="H494" s="23">
        <v>20</v>
      </c>
      <c r="I494" s="23">
        <f t="shared" si="62"/>
        <v>1000</v>
      </c>
      <c r="J494" s="24">
        <v>15</v>
      </c>
      <c r="K494" s="23">
        <f t="shared" si="63"/>
        <v>2250</v>
      </c>
      <c r="L494" s="23">
        <v>7</v>
      </c>
      <c r="M494" s="23">
        <f t="shared" si="64"/>
        <v>21000</v>
      </c>
      <c r="N494" s="24">
        <v>150</v>
      </c>
      <c r="O494" s="25">
        <f t="shared" si="65"/>
        <v>9000</v>
      </c>
      <c r="P494" s="24">
        <v>7</v>
      </c>
      <c r="Q494" s="25">
        <f t="shared" si="66"/>
        <v>4550</v>
      </c>
      <c r="R494" s="24">
        <v>70</v>
      </c>
      <c r="S494" s="23">
        <f t="shared" si="67"/>
        <v>11900</v>
      </c>
    </row>
    <row r="495" spans="1:19" ht="15.75" hidden="1" customHeight="1" x14ac:dyDescent="0.25">
      <c r="A495" s="102"/>
      <c r="B495" s="103"/>
      <c r="C495" s="24">
        <v>91</v>
      </c>
      <c r="D495" s="24">
        <v>57</v>
      </c>
      <c r="E495" s="24">
        <v>34</v>
      </c>
      <c r="F495" s="24">
        <v>5</v>
      </c>
      <c r="G495" s="23">
        <f t="shared" si="61"/>
        <v>1500</v>
      </c>
      <c r="H495" s="23">
        <v>10</v>
      </c>
      <c r="I495" s="23">
        <f t="shared" si="62"/>
        <v>500</v>
      </c>
      <c r="J495" s="24">
        <v>5</v>
      </c>
      <c r="K495" s="23">
        <f t="shared" si="63"/>
        <v>750</v>
      </c>
      <c r="L495" s="23">
        <v>3</v>
      </c>
      <c r="M495" s="23">
        <f t="shared" si="64"/>
        <v>9000</v>
      </c>
      <c r="N495" s="24">
        <v>100</v>
      </c>
      <c r="O495" s="25">
        <f t="shared" si="65"/>
        <v>6000</v>
      </c>
      <c r="P495" s="24">
        <v>3</v>
      </c>
      <c r="Q495" s="25">
        <f t="shared" si="66"/>
        <v>1950</v>
      </c>
      <c r="R495" s="24">
        <v>30</v>
      </c>
      <c r="S495" s="23">
        <f t="shared" si="67"/>
        <v>5100</v>
      </c>
    </row>
    <row r="496" spans="1:19" ht="15.75" hidden="1" customHeight="1" x14ac:dyDescent="0.25">
      <c r="A496" s="102"/>
      <c r="B496" s="103"/>
      <c r="C496" s="24">
        <v>137</v>
      </c>
      <c r="D496" s="24">
        <v>66</v>
      </c>
      <c r="E496" s="24">
        <v>71</v>
      </c>
      <c r="F496" s="23">
        <v>10</v>
      </c>
      <c r="G496" s="23">
        <f t="shared" si="61"/>
        <v>3000</v>
      </c>
      <c r="H496" s="23">
        <v>15</v>
      </c>
      <c r="I496" s="23">
        <f t="shared" si="62"/>
        <v>750</v>
      </c>
      <c r="J496" s="23">
        <v>10</v>
      </c>
      <c r="K496" s="23">
        <f t="shared" si="63"/>
        <v>1500</v>
      </c>
      <c r="L496" s="23">
        <v>5</v>
      </c>
      <c r="M496" s="23">
        <f t="shared" si="64"/>
        <v>15000</v>
      </c>
      <c r="N496" s="24">
        <v>130</v>
      </c>
      <c r="O496" s="25">
        <f t="shared" si="65"/>
        <v>7800</v>
      </c>
      <c r="P496" s="24">
        <v>5</v>
      </c>
      <c r="Q496" s="25">
        <f t="shared" si="66"/>
        <v>3250</v>
      </c>
      <c r="R496" s="24">
        <v>50</v>
      </c>
      <c r="S496" s="23">
        <f t="shared" si="67"/>
        <v>8500</v>
      </c>
    </row>
    <row r="497" spans="1:19" ht="15.75" hidden="1" customHeight="1" x14ac:dyDescent="0.25">
      <c r="A497" s="102"/>
      <c r="B497" s="103"/>
      <c r="C497" s="24">
        <v>96</v>
      </c>
      <c r="D497" s="24">
        <v>50</v>
      </c>
      <c r="E497" s="24">
        <v>46</v>
      </c>
      <c r="F497" s="24">
        <v>5</v>
      </c>
      <c r="G497" s="23">
        <f t="shared" si="61"/>
        <v>1500</v>
      </c>
      <c r="H497" s="23">
        <v>10</v>
      </c>
      <c r="I497" s="23">
        <f t="shared" si="62"/>
        <v>500</v>
      </c>
      <c r="J497" s="24">
        <v>5</v>
      </c>
      <c r="K497" s="23">
        <f t="shared" si="63"/>
        <v>750</v>
      </c>
      <c r="L497" s="23">
        <v>3</v>
      </c>
      <c r="M497" s="23">
        <f t="shared" si="64"/>
        <v>9000</v>
      </c>
      <c r="N497" s="24">
        <v>100</v>
      </c>
      <c r="O497" s="25">
        <f t="shared" si="65"/>
        <v>6000</v>
      </c>
      <c r="P497" s="24">
        <v>3</v>
      </c>
      <c r="Q497" s="25">
        <f t="shared" si="66"/>
        <v>1950</v>
      </c>
      <c r="R497" s="24">
        <v>30</v>
      </c>
      <c r="S497" s="23">
        <f t="shared" si="67"/>
        <v>5100</v>
      </c>
    </row>
    <row r="498" spans="1:19" ht="15.75" hidden="1" customHeight="1" x14ac:dyDescent="0.25">
      <c r="A498" s="102"/>
      <c r="B498" s="103"/>
      <c r="C498" s="24">
        <v>325</v>
      </c>
      <c r="D498" s="24">
        <v>149</v>
      </c>
      <c r="E498" s="24">
        <v>176</v>
      </c>
      <c r="F498" s="24">
        <v>15</v>
      </c>
      <c r="G498" s="23">
        <f t="shared" si="61"/>
        <v>4500</v>
      </c>
      <c r="H498" s="23">
        <v>20</v>
      </c>
      <c r="I498" s="23">
        <f t="shared" si="62"/>
        <v>1000</v>
      </c>
      <c r="J498" s="24">
        <v>15</v>
      </c>
      <c r="K498" s="23">
        <f t="shared" si="63"/>
        <v>2250</v>
      </c>
      <c r="L498" s="23">
        <v>7</v>
      </c>
      <c r="M498" s="23">
        <f t="shared" si="64"/>
        <v>21000</v>
      </c>
      <c r="N498" s="24">
        <v>150</v>
      </c>
      <c r="O498" s="25">
        <f t="shared" si="65"/>
        <v>9000</v>
      </c>
      <c r="P498" s="24">
        <v>7</v>
      </c>
      <c r="Q498" s="25">
        <f t="shared" si="66"/>
        <v>4550</v>
      </c>
      <c r="R498" s="24">
        <v>70</v>
      </c>
      <c r="S498" s="23">
        <f t="shared" si="67"/>
        <v>11900</v>
      </c>
    </row>
    <row r="499" spans="1:19" ht="15.75" hidden="1" customHeight="1" x14ac:dyDescent="0.25">
      <c r="A499" s="102"/>
      <c r="B499" s="103"/>
      <c r="C499" s="24">
        <v>874</v>
      </c>
      <c r="D499" s="24">
        <v>409</v>
      </c>
      <c r="E499" s="24">
        <v>465</v>
      </c>
      <c r="F499" s="24">
        <v>25</v>
      </c>
      <c r="G499" s="23">
        <f t="shared" si="61"/>
        <v>7500</v>
      </c>
      <c r="H499" s="23">
        <v>30</v>
      </c>
      <c r="I499" s="23">
        <f t="shared" si="62"/>
        <v>1500</v>
      </c>
      <c r="J499" s="24">
        <v>25</v>
      </c>
      <c r="K499" s="23">
        <f t="shared" si="63"/>
        <v>3750</v>
      </c>
      <c r="L499" s="23">
        <v>11</v>
      </c>
      <c r="M499" s="23">
        <f t="shared" si="64"/>
        <v>33000</v>
      </c>
      <c r="N499" s="24">
        <v>210</v>
      </c>
      <c r="O499" s="25">
        <f t="shared" si="65"/>
        <v>12600</v>
      </c>
      <c r="P499" s="24">
        <v>11</v>
      </c>
      <c r="Q499" s="25">
        <f t="shared" si="66"/>
        <v>7150</v>
      </c>
      <c r="R499" s="24">
        <v>110</v>
      </c>
      <c r="S499" s="23">
        <f t="shared" si="67"/>
        <v>18700</v>
      </c>
    </row>
    <row r="500" spans="1:19" ht="15.75" hidden="1" customHeight="1" x14ac:dyDescent="0.25">
      <c r="A500" s="102"/>
      <c r="B500" s="103"/>
      <c r="C500" s="24">
        <v>1648</v>
      </c>
      <c r="D500" s="24">
        <v>813</v>
      </c>
      <c r="E500" s="24">
        <v>835</v>
      </c>
      <c r="F500" s="24">
        <v>35</v>
      </c>
      <c r="G500" s="23">
        <f t="shared" si="61"/>
        <v>10500</v>
      </c>
      <c r="H500" s="23">
        <v>40</v>
      </c>
      <c r="I500" s="23">
        <f t="shared" si="62"/>
        <v>2000</v>
      </c>
      <c r="J500" s="24">
        <v>35</v>
      </c>
      <c r="K500" s="23">
        <f t="shared" si="63"/>
        <v>5250</v>
      </c>
      <c r="L500" s="23">
        <v>15</v>
      </c>
      <c r="M500" s="23">
        <f t="shared" si="64"/>
        <v>45000</v>
      </c>
      <c r="N500" s="24">
        <v>270</v>
      </c>
      <c r="O500" s="25">
        <f t="shared" si="65"/>
        <v>16200</v>
      </c>
      <c r="P500" s="24">
        <v>15</v>
      </c>
      <c r="Q500" s="25">
        <f t="shared" si="66"/>
        <v>9750</v>
      </c>
      <c r="R500" s="24">
        <v>150</v>
      </c>
      <c r="S500" s="23">
        <f t="shared" si="67"/>
        <v>25500</v>
      </c>
    </row>
    <row r="501" spans="1:19" ht="15.75" hidden="1" customHeight="1" x14ac:dyDescent="0.25">
      <c r="A501" s="102"/>
      <c r="B501" s="103"/>
      <c r="C501" s="24">
        <v>1948</v>
      </c>
      <c r="D501" s="24">
        <v>948</v>
      </c>
      <c r="E501" s="24">
        <v>1000</v>
      </c>
      <c r="F501" s="24">
        <v>35</v>
      </c>
      <c r="G501" s="23">
        <f t="shared" si="61"/>
        <v>10500</v>
      </c>
      <c r="H501" s="23">
        <v>40</v>
      </c>
      <c r="I501" s="23">
        <f t="shared" si="62"/>
        <v>2000</v>
      </c>
      <c r="J501" s="24">
        <v>35</v>
      </c>
      <c r="K501" s="23">
        <f t="shared" si="63"/>
        <v>5250</v>
      </c>
      <c r="L501" s="23">
        <v>15</v>
      </c>
      <c r="M501" s="23">
        <f t="shared" si="64"/>
        <v>45000</v>
      </c>
      <c r="N501" s="24">
        <v>270</v>
      </c>
      <c r="O501" s="25">
        <f t="shared" si="65"/>
        <v>16200</v>
      </c>
      <c r="P501" s="24">
        <v>15</v>
      </c>
      <c r="Q501" s="25">
        <f t="shared" si="66"/>
        <v>9750</v>
      </c>
      <c r="R501" s="24">
        <v>150</v>
      </c>
      <c r="S501" s="23">
        <f t="shared" si="67"/>
        <v>25500</v>
      </c>
    </row>
    <row r="502" spans="1:19" ht="15.75" hidden="1" customHeight="1" x14ac:dyDescent="0.25">
      <c r="A502" s="102"/>
      <c r="B502" s="103"/>
      <c r="C502" s="24">
        <v>158</v>
      </c>
      <c r="D502" s="24">
        <v>86</v>
      </c>
      <c r="E502" s="24">
        <v>72</v>
      </c>
      <c r="F502" s="23">
        <v>10</v>
      </c>
      <c r="G502" s="23">
        <f t="shared" si="61"/>
        <v>3000</v>
      </c>
      <c r="H502" s="23">
        <v>15</v>
      </c>
      <c r="I502" s="23">
        <f t="shared" si="62"/>
        <v>750</v>
      </c>
      <c r="J502" s="23">
        <v>10</v>
      </c>
      <c r="K502" s="23">
        <f t="shared" si="63"/>
        <v>1500</v>
      </c>
      <c r="L502" s="23">
        <v>5</v>
      </c>
      <c r="M502" s="23">
        <f t="shared" si="64"/>
        <v>15000</v>
      </c>
      <c r="N502" s="24">
        <v>130</v>
      </c>
      <c r="O502" s="25">
        <f t="shared" si="65"/>
        <v>7800</v>
      </c>
      <c r="P502" s="24">
        <v>5</v>
      </c>
      <c r="Q502" s="25">
        <f t="shared" si="66"/>
        <v>3250</v>
      </c>
      <c r="R502" s="24">
        <v>50</v>
      </c>
      <c r="S502" s="23">
        <f t="shared" si="67"/>
        <v>8500</v>
      </c>
    </row>
    <row r="503" spans="1:19" ht="15.75" hidden="1" customHeight="1" x14ac:dyDescent="0.25">
      <c r="A503" s="102"/>
      <c r="B503" s="103"/>
      <c r="C503" s="24">
        <v>113</v>
      </c>
      <c r="D503" s="24">
        <v>64</v>
      </c>
      <c r="E503" s="24">
        <v>49</v>
      </c>
      <c r="F503" s="23">
        <v>10</v>
      </c>
      <c r="G503" s="23">
        <f t="shared" si="61"/>
        <v>3000</v>
      </c>
      <c r="H503" s="23">
        <v>15</v>
      </c>
      <c r="I503" s="23">
        <f t="shared" si="62"/>
        <v>750</v>
      </c>
      <c r="J503" s="23">
        <v>10</v>
      </c>
      <c r="K503" s="23">
        <f t="shared" si="63"/>
        <v>1500</v>
      </c>
      <c r="L503" s="23">
        <v>5</v>
      </c>
      <c r="M503" s="23">
        <f t="shared" si="64"/>
        <v>15000</v>
      </c>
      <c r="N503" s="24">
        <v>130</v>
      </c>
      <c r="O503" s="25">
        <f t="shared" si="65"/>
        <v>7800</v>
      </c>
      <c r="P503" s="24">
        <v>5</v>
      </c>
      <c r="Q503" s="25">
        <f t="shared" si="66"/>
        <v>3250</v>
      </c>
      <c r="R503" s="24">
        <v>50</v>
      </c>
      <c r="S503" s="23">
        <f t="shared" si="67"/>
        <v>8500</v>
      </c>
    </row>
    <row r="504" spans="1:19" ht="61.5" customHeight="1" x14ac:dyDescent="0.25">
      <c r="A504" s="102"/>
      <c r="B504" s="103"/>
      <c r="C504" s="24"/>
      <c r="D504" s="24"/>
      <c r="E504" s="24"/>
      <c r="F504" s="23" t="s">
        <v>659</v>
      </c>
      <c r="G504" s="23"/>
      <c r="H504" s="23" t="s">
        <v>660</v>
      </c>
      <c r="I504" s="23"/>
      <c r="J504" s="23" t="s">
        <v>661</v>
      </c>
      <c r="K504" s="23"/>
      <c r="L504" s="23" t="s">
        <v>662</v>
      </c>
      <c r="M504" s="23"/>
      <c r="N504" s="24" t="s">
        <v>663</v>
      </c>
      <c r="O504" s="25"/>
      <c r="P504" s="24" t="s">
        <v>664</v>
      </c>
      <c r="Q504" s="25"/>
      <c r="R504" s="24" t="s">
        <v>665</v>
      </c>
      <c r="S504" s="23"/>
    </row>
    <row r="505" spans="1:19" ht="33" customHeight="1" x14ac:dyDescent="0.25">
      <c r="A505" s="102">
        <v>22</v>
      </c>
      <c r="B505" s="103" t="s">
        <v>642</v>
      </c>
      <c r="C505" s="107"/>
      <c r="D505" s="107"/>
      <c r="E505" s="107"/>
      <c r="F505" s="23">
        <f>SUM(F506:F521)</f>
        <v>280</v>
      </c>
      <c r="G505" s="23"/>
      <c r="H505" s="23">
        <f>SUM(H506:H521)</f>
        <v>360</v>
      </c>
      <c r="I505" s="23"/>
      <c r="J505" s="24">
        <f>SUM(J506:J521)</f>
        <v>280</v>
      </c>
      <c r="K505" s="23"/>
      <c r="L505" s="23">
        <f>SUM(L506:L521)</f>
        <v>128</v>
      </c>
      <c r="M505" s="23"/>
      <c r="N505" s="24">
        <f>SUM(N506:N521)</f>
        <v>2690</v>
      </c>
      <c r="O505" s="25"/>
      <c r="P505" s="24">
        <f>SUM(P506:P521)</f>
        <v>128</v>
      </c>
      <c r="Q505" s="25"/>
      <c r="R505" s="24">
        <f>SUM(R506:R521)</f>
        <v>1280</v>
      </c>
      <c r="S505" s="23"/>
    </row>
    <row r="506" spans="1:19" ht="15.75" hidden="1" customHeight="1" x14ac:dyDescent="0.25">
      <c r="A506" s="102"/>
      <c r="B506" s="103"/>
      <c r="C506" s="24">
        <v>508</v>
      </c>
      <c r="D506" s="24">
        <v>261</v>
      </c>
      <c r="E506" s="24">
        <v>247</v>
      </c>
      <c r="F506" s="24">
        <v>20</v>
      </c>
      <c r="G506" s="23">
        <f t="shared" si="61"/>
        <v>6000</v>
      </c>
      <c r="H506" s="23">
        <v>25</v>
      </c>
      <c r="I506" s="23">
        <f t="shared" si="62"/>
        <v>1250</v>
      </c>
      <c r="J506" s="24">
        <v>20</v>
      </c>
      <c r="K506" s="23">
        <f t="shared" si="63"/>
        <v>3000</v>
      </c>
      <c r="L506" s="23">
        <v>9</v>
      </c>
      <c r="M506" s="23">
        <f t="shared" si="64"/>
        <v>27000</v>
      </c>
      <c r="N506" s="24">
        <v>180</v>
      </c>
      <c r="O506" s="25">
        <f t="shared" si="65"/>
        <v>10800</v>
      </c>
      <c r="P506" s="24">
        <v>9</v>
      </c>
      <c r="Q506" s="25">
        <f t="shared" si="66"/>
        <v>5850</v>
      </c>
      <c r="R506" s="24">
        <v>90</v>
      </c>
      <c r="S506" s="23">
        <f t="shared" si="67"/>
        <v>15300</v>
      </c>
    </row>
    <row r="507" spans="1:19" ht="15.75" hidden="1" customHeight="1" x14ac:dyDescent="0.25">
      <c r="A507" s="102"/>
      <c r="B507" s="103"/>
      <c r="C507" s="24">
        <v>177</v>
      </c>
      <c r="D507" s="24">
        <v>92</v>
      </c>
      <c r="E507" s="24">
        <v>85</v>
      </c>
      <c r="F507" s="23">
        <v>10</v>
      </c>
      <c r="G507" s="23">
        <f t="shared" si="61"/>
        <v>3000</v>
      </c>
      <c r="H507" s="23">
        <v>15</v>
      </c>
      <c r="I507" s="23">
        <f t="shared" si="62"/>
        <v>750</v>
      </c>
      <c r="J507" s="23">
        <v>10</v>
      </c>
      <c r="K507" s="23">
        <f t="shared" si="63"/>
        <v>1500</v>
      </c>
      <c r="L507" s="23">
        <v>5</v>
      </c>
      <c r="M507" s="23">
        <f t="shared" si="64"/>
        <v>15000</v>
      </c>
      <c r="N507" s="24">
        <v>130</v>
      </c>
      <c r="O507" s="25">
        <f t="shared" si="65"/>
        <v>7800</v>
      </c>
      <c r="P507" s="24">
        <v>5</v>
      </c>
      <c r="Q507" s="25">
        <f t="shared" si="66"/>
        <v>3250</v>
      </c>
      <c r="R507" s="24">
        <v>50</v>
      </c>
      <c r="S507" s="23">
        <f t="shared" si="67"/>
        <v>8500</v>
      </c>
    </row>
    <row r="508" spans="1:19" ht="15.75" hidden="1" customHeight="1" x14ac:dyDescent="0.25">
      <c r="A508" s="102"/>
      <c r="B508" s="103"/>
      <c r="C508" s="24">
        <v>220</v>
      </c>
      <c r="D508" s="24">
        <v>110</v>
      </c>
      <c r="E508" s="24">
        <v>110</v>
      </c>
      <c r="F508" s="23">
        <v>10</v>
      </c>
      <c r="G508" s="23">
        <f t="shared" si="61"/>
        <v>3000</v>
      </c>
      <c r="H508" s="23">
        <v>15</v>
      </c>
      <c r="I508" s="23">
        <f t="shared" si="62"/>
        <v>750</v>
      </c>
      <c r="J508" s="23">
        <v>10</v>
      </c>
      <c r="K508" s="23">
        <f t="shared" si="63"/>
        <v>1500</v>
      </c>
      <c r="L508" s="23">
        <v>5</v>
      </c>
      <c r="M508" s="23">
        <f t="shared" si="64"/>
        <v>15000</v>
      </c>
      <c r="N508" s="24">
        <v>130</v>
      </c>
      <c r="O508" s="25">
        <f t="shared" si="65"/>
        <v>7800</v>
      </c>
      <c r="P508" s="24">
        <v>5</v>
      </c>
      <c r="Q508" s="25">
        <f t="shared" si="66"/>
        <v>3250</v>
      </c>
      <c r="R508" s="24">
        <v>50</v>
      </c>
      <c r="S508" s="23">
        <f t="shared" si="67"/>
        <v>8500</v>
      </c>
    </row>
    <row r="509" spans="1:19" ht="15.75" hidden="1" customHeight="1" x14ac:dyDescent="0.25">
      <c r="A509" s="102"/>
      <c r="B509" s="103"/>
      <c r="C509" s="24">
        <v>710</v>
      </c>
      <c r="D509" s="24">
        <v>355</v>
      </c>
      <c r="E509" s="24">
        <v>355</v>
      </c>
      <c r="F509" s="24">
        <v>20</v>
      </c>
      <c r="G509" s="23">
        <f t="shared" si="61"/>
        <v>6000</v>
      </c>
      <c r="H509" s="23">
        <v>25</v>
      </c>
      <c r="I509" s="23">
        <f t="shared" si="62"/>
        <v>1250</v>
      </c>
      <c r="J509" s="24">
        <v>20</v>
      </c>
      <c r="K509" s="23">
        <f t="shared" si="63"/>
        <v>3000</v>
      </c>
      <c r="L509" s="23">
        <v>9</v>
      </c>
      <c r="M509" s="23">
        <f t="shared" si="64"/>
        <v>27000</v>
      </c>
      <c r="N509" s="24">
        <v>180</v>
      </c>
      <c r="O509" s="25">
        <f t="shared" si="65"/>
        <v>10800</v>
      </c>
      <c r="P509" s="24">
        <v>9</v>
      </c>
      <c r="Q509" s="25">
        <f t="shared" si="66"/>
        <v>5850</v>
      </c>
      <c r="R509" s="24">
        <v>90</v>
      </c>
      <c r="S509" s="23">
        <f t="shared" si="67"/>
        <v>15300</v>
      </c>
    </row>
    <row r="510" spans="1:19" ht="15.75" hidden="1" customHeight="1" x14ac:dyDescent="0.25">
      <c r="A510" s="102"/>
      <c r="B510" s="103"/>
      <c r="C510" s="24">
        <v>815</v>
      </c>
      <c r="D510" s="24">
        <v>435</v>
      </c>
      <c r="E510" s="24">
        <v>380</v>
      </c>
      <c r="F510" s="24">
        <v>25</v>
      </c>
      <c r="G510" s="23">
        <f t="shared" si="61"/>
        <v>7500</v>
      </c>
      <c r="H510" s="23">
        <v>30</v>
      </c>
      <c r="I510" s="23">
        <f t="shared" si="62"/>
        <v>1500</v>
      </c>
      <c r="J510" s="24">
        <v>25</v>
      </c>
      <c r="K510" s="23">
        <f t="shared" si="63"/>
        <v>3750</v>
      </c>
      <c r="L510" s="23">
        <v>11</v>
      </c>
      <c r="M510" s="23">
        <f t="shared" si="64"/>
        <v>33000</v>
      </c>
      <c r="N510" s="24">
        <v>210</v>
      </c>
      <c r="O510" s="25">
        <f t="shared" si="65"/>
        <v>12600</v>
      </c>
      <c r="P510" s="24">
        <v>11</v>
      </c>
      <c r="Q510" s="25">
        <f t="shared" si="66"/>
        <v>7150</v>
      </c>
      <c r="R510" s="24">
        <v>110</v>
      </c>
      <c r="S510" s="23">
        <f t="shared" si="67"/>
        <v>18700</v>
      </c>
    </row>
    <row r="511" spans="1:19" ht="15.75" hidden="1" customHeight="1" x14ac:dyDescent="0.25">
      <c r="A511" s="102"/>
      <c r="B511" s="103"/>
      <c r="C511" s="24">
        <v>272</v>
      </c>
      <c r="D511" s="24">
        <v>148</v>
      </c>
      <c r="E511" s="24">
        <v>124</v>
      </c>
      <c r="F511" s="24">
        <v>15</v>
      </c>
      <c r="G511" s="23">
        <f t="shared" si="61"/>
        <v>4500</v>
      </c>
      <c r="H511" s="23">
        <v>20</v>
      </c>
      <c r="I511" s="23">
        <f t="shared" si="62"/>
        <v>1000</v>
      </c>
      <c r="J511" s="24">
        <v>15</v>
      </c>
      <c r="K511" s="23">
        <f t="shared" si="63"/>
        <v>2250</v>
      </c>
      <c r="L511" s="23">
        <v>7</v>
      </c>
      <c r="M511" s="23">
        <f t="shared" si="64"/>
        <v>21000</v>
      </c>
      <c r="N511" s="24">
        <v>150</v>
      </c>
      <c r="O511" s="25">
        <f t="shared" si="65"/>
        <v>9000</v>
      </c>
      <c r="P511" s="24">
        <v>7</v>
      </c>
      <c r="Q511" s="25">
        <f t="shared" si="66"/>
        <v>4550</v>
      </c>
      <c r="R511" s="24">
        <v>70</v>
      </c>
      <c r="S511" s="23">
        <f t="shared" si="67"/>
        <v>11900</v>
      </c>
    </row>
    <row r="512" spans="1:19" ht="15.75" hidden="1" customHeight="1" x14ac:dyDescent="0.25">
      <c r="A512" s="102"/>
      <c r="B512" s="103"/>
      <c r="C512" s="24">
        <v>344</v>
      </c>
      <c r="D512" s="24">
        <v>191</v>
      </c>
      <c r="E512" s="24">
        <v>153</v>
      </c>
      <c r="F512" s="24">
        <v>15</v>
      </c>
      <c r="G512" s="23">
        <f t="shared" si="61"/>
        <v>4500</v>
      </c>
      <c r="H512" s="23">
        <v>20</v>
      </c>
      <c r="I512" s="23">
        <f t="shared" si="62"/>
        <v>1000</v>
      </c>
      <c r="J512" s="24">
        <v>15</v>
      </c>
      <c r="K512" s="23">
        <f t="shared" si="63"/>
        <v>2250</v>
      </c>
      <c r="L512" s="23">
        <v>7</v>
      </c>
      <c r="M512" s="23">
        <f t="shared" si="64"/>
        <v>21000</v>
      </c>
      <c r="N512" s="24">
        <v>150</v>
      </c>
      <c r="O512" s="25">
        <f t="shared" si="65"/>
        <v>9000</v>
      </c>
      <c r="P512" s="24">
        <v>7</v>
      </c>
      <c r="Q512" s="25">
        <f t="shared" si="66"/>
        <v>4550</v>
      </c>
      <c r="R512" s="24">
        <v>70</v>
      </c>
      <c r="S512" s="23">
        <f t="shared" si="67"/>
        <v>11900</v>
      </c>
    </row>
    <row r="513" spans="1:19" ht="15.75" hidden="1" customHeight="1" x14ac:dyDescent="0.25">
      <c r="A513" s="102"/>
      <c r="B513" s="103"/>
      <c r="C513" s="24">
        <v>243</v>
      </c>
      <c r="D513" s="24">
        <v>129</v>
      </c>
      <c r="E513" s="24">
        <v>114</v>
      </c>
      <c r="F513" s="23">
        <v>10</v>
      </c>
      <c r="G513" s="23">
        <f t="shared" si="61"/>
        <v>3000</v>
      </c>
      <c r="H513" s="23">
        <v>15</v>
      </c>
      <c r="I513" s="23">
        <f t="shared" si="62"/>
        <v>750</v>
      </c>
      <c r="J513" s="23">
        <v>10</v>
      </c>
      <c r="K513" s="23">
        <f t="shared" si="63"/>
        <v>1500</v>
      </c>
      <c r="L513" s="23">
        <v>5</v>
      </c>
      <c r="M513" s="23">
        <f t="shared" si="64"/>
        <v>15000</v>
      </c>
      <c r="N513" s="24">
        <v>130</v>
      </c>
      <c r="O513" s="25">
        <f t="shared" si="65"/>
        <v>7800</v>
      </c>
      <c r="P513" s="24">
        <v>5</v>
      </c>
      <c r="Q513" s="25">
        <f t="shared" si="66"/>
        <v>3250</v>
      </c>
      <c r="R513" s="24">
        <v>50</v>
      </c>
      <c r="S513" s="23">
        <f t="shared" si="67"/>
        <v>8500</v>
      </c>
    </row>
    <row r="514" spans="1:19" ht="15.75" hidden="1" customHeight="1" x14ac:dyDescent="0.25">
      <c r="A514" s="102"/>
      <c r="B514" s="103"/>
      <c r="C514" s="24">
        <v>239</v>
      </c>
      <c r="D514" s="24">
        <v>129</v>
      </c>
      <c r="E514" s="24">
        <v>110</v>
      </c>
      <c r="F514" s="23">
        <v>10</v>
      </c>
      <c r="G514" s="23">
        <f t="shared" si="61"/>
        <v>3000</v>
      </c>
      <c r="H514" s="23">
        <v>15</v>
      </c>
      <c r="I514" s="23">
        <f t="shared" si="62"/>
        <v>750</v>
      </c>
      <c r="J514" s="23">
        <v>10</v>
      </c>
      <c r="K514" s="23">
        <f t="shared" si="63"/>
        <v>1500</v>
      </c>
      <c r="L514" s="23">
        <v>5</v>
      </c>
      <c r="M514" s="23">
        <f t="shared" si="64"/>
        <v>15000</v>
      </c>
      <c r="N514" s="24">
        <v>130</v>
      </c>
      <c r="O514" s="25">
        <f t="shared" si="65"/>
        <v>7800</v>
      </c>
      <c r="P514" s="24">
        <v>5</v>
      </c>
      <c r="Q514" s="25">
        <f t="shared" si="66"/>
        <v>3250</v>
      </c>
      <c r="R514" s="24">
        <v>50</v>
      </c>
      <c r="S514" s="23">
        <f t="shared" si="67"/>
        <v>8500</v>
      </c>
    </row>
    <row r="515" spans="1:19" ht="15.75" hidden="1" customHeight="1" x14ac:dyDescent="0.25">
      <c r="A515" s="102"/>
      <c r="B515" s="103"/>
      <c r="C515" s="24">
        <v>1087</v>
      </c>
      <c r="D515" s="24">
        <v>530</v>
      </c>
      <c r="E515" s="24">
        <v>557</v>
      </c>
      <c r="F515" s="24">
        <v>30</v>
      </c>
      <c r="G515" s="23">
        <f t="shared" si="61"/>
        <v>9000</v>
      </c>
      <c r="H515" s="23">
        <v>35</v>
      </c>
      <c r="I515" s="23">
        <f t="shared" si="62"/>
        <v>1750</v>
      </c>
      <c r="J515" s="24">
        <v>30</v>
      </c>
      <c r="K515" s="23">
        <f t="shared" si="63"/>
        <v>4500</v>
      </c>
      <c r="L515" s="23">
        <v>13</v>
      </c>
      <c r="M515" s="23">
        <f t="shared" si="64"/>
        <v>39000</v>
      </c>
      <c r="N515" s="24">
        <v>240</v>
      </c>
      <c r="O515" s="25">
        <f t="shared" si="65"/>
        <v>14400</v>
      </c>
      <c r="P515" s="24">
        <v>13</v>
      </c>
      <c r="Q515" s="25">
        <f t="shared" si="66"/>
        <v>8450</v>
      </c>
      <c r="R515" s="24">
        <v>130</v>
      </c>
      <c r="S515" s="23">
        <f t="shared" si="67"/>
        <v>22100</v>
      </c>
    </row>
    <row r="516" spans="1:19" ht="15.75" hidden="1" customHeight="1" x14ac:dyDescent="0.25">
      <c r="A516" s="102"/>
      <c r="B516" s="103"/>
      <c r="C516" s="24">
        <v>427</v>
      </c>
      <c r="D516" s="24">
        <v>225</v>
      </c>
      <c r="E516" s="24">
        <v>202</v>
      </c>
      <c r="F516" s="24">
        <v>15</v>
      </c>
      <c r="G516" s="23">
        <f t="shared" si="61"/>
        <v>4500</v>
      </c>
      <c r="H516" s="23">
        <v>20</v>
      </c>
      <c r="I516" s="23">
        <f t="shared" si="62"/>
        <v>1000</v>
      </c>
      <c r="J516" s="24">
        <v>15</v>
      </c>
      <c r="K516" s="23">
        <f t="shared" si="63"/>
        <v>2250</v>
      </c>
      <c r="L516" s="23">
        <v>7</v>
      </c>
      <c r="M516" s="23">
        <f t="shared" si="64"/>
        <v>21000</v>
      </c>
      <c r="N516" s="24">
        <v>150</v>
      </c>
      <c r="O516" s="25">
        <f t="shared" si="65"/>
        <v>9000</v>
      </c>
      <c r="P516" s="24">
        <v>7</v>
      </c>
      <c r="Q516" s="25">
        <f t="shared" si="66"/>
        <v>4550</v>
      </c>
      <c r="R516" s="24">
        <v>70</v>
      </c>
      <c r="S516" s="23">
        <f t="shared" si="67"/>
        <v>11900</v>
      </c>
    </row>
    <row r="517" spans="1:19" ht="15.75" hidden="1" customHeight="1" x14ac:dyDescent="0.25">
      <c r="A517" s="102"/>
      <c r="B517" s="103"/>
      <c r="C517" s="24">
        <v>574</v>
      </c>
      <c r="D517" s="24">
        <v>293</v>
      </c>
      <c r="E517" s="24">
        <v>281</v>
      </c>
      <c r="F517" s="24">
        <v>20</v>
      </c>
      <c r="G517" s="23">
        <f t="shared" si="61"/>
        <v>6000</v>
      </c>
      <c r="H517" s="23">
        <v>25</v>
      </c>
      <c r="I517" s="23">
        <f t="shared" si="62"/>
        <v>1250</v>
      </c>
      <c r="J517" s="24">
        <v>20</v>
      </c>
      <c r="K517" s="23">
        <f t="shared" si="63"/>
        <v>3000</v>
      </c>
      <c r="L517" s="23">
        <v>9</v>
      </c>
      <c r="M517" s="23">
        <f t="shared" si="64"/>
        <v>27000</v>
      </c>
      <c r="N517" s="24">
        <v>180</v>
      </c>
      <c r="O517" s="25">
        <f t="shared" si="65"/>
        <v>10800</v>
      </c>
      <c r="P517" s="24">
        <v>9</v>
      </c>
      <c r="Q517" s="25">
        <f t="shared" si="66"/>
        <v>5850</v>
      </c>
      <c r="R517" s="24">
        <v>90</v>
      </c>
      <c r="S517" s="23">
        <f t="shared" si="67"/>
        <v>15300</v>
      </c>
    </row>
    <row r="518" spans="1:19" ht="15.75" hidden="1" customHeight="1" x14ac:dyDescent="0.25">
      <c r="A518" s="102"/>
      <c r="B518" s="103"/>
      <c r="C518" s="24">
        <v>205</v>
      </c>
      <c r="D518" s="24">
        <v>113</v>
      </c>
      <c r="E518" s="24">
        <v>92</v>
      </c>
      <c r="F518" s="23">
        <v>10</v>
      </c>
      <c r="G518" s="23">
        <f t="shared" si="61"/>
        <v>3000</v>
      </c>
      <c r="H518" s="23">
        <v>15</v>
      </c>
      <c r="I518" s="23">
        <f t="shared" si="62"/>
        <v>750</v>
      </c>
      <c r="J518" s="23">
        <v>10</v>
      </c>
      <c r="K518" s="23">
        <f t="shared" si="63"/>
        <v>1500</v>
      </c>
      <c r="L518" s="23">
        <v>5</v>
      </c>
      <c r="M518" s="23">
        <f t="shared" si="64"/>
        <v>15000</v>
      </c>
      <c r="N518" s="24">
        <v>130</v>
      </c>
      <c r="O518" s="25">
        <f t="shared" si="65"/>
        <v>7800</v>
      </c>
      <c r="P518" s="24">
        <v>5</v>
      </c>
      <c r="Q518" s="25">
        <f t="shared" si="66"/>
        <v>3250</v>
      </c>
      <c r="R518" s="24">
        <v>50</v>
      </c>
      <c r="S518" s="23">
        <f t="shared" si="67"/>
        <v>8500</v>
      </c>
    </row>
    <row r="519" spans="1:19" ht="15.75" hidden="1" customHeight="1" x14ac:dyDescent="0.25">
      <c r="A519" s="102"/>
      <c r="B519" s="103"/>
      <c r="C519" s="24">
        <v>921</v>
      </c>
      <c r="D519" s="24">
        <v>480</v>
      </c>
      <c r="E519" s="24">
        <v>441</v>
      </c>
      <c r="F519" s="24">
        <v>25</v>
      </c>
      <c r="G519" s="23">
        <f t="shared" si="61"/>
        <v>7500</v>
      </c>
      <c r="H519" s="23">
        <v>30</v>
      </c>
      <c r="I519" s="23">
        <f t="shared" si="62"/>
        <v>1500</v>
      </c>
      <c r="J519" s="24">
        <v>25</v>
      </c>
      <c r="K519" s="23">
        <f t="shared" si="63"/>
        <v>3750</v>
      </c>
      <c r="L519" s="23">
        <v>11</v>
      </c>
      <c r="M519" s="23">
        <f t="shared" si="64"/>
        <v>33000</v>
      </c>
      <c r="N519" s="24">
        <v>210</v>
      </c>
      <c r="O519" s="25">
        <f t="shared" si="65"/>
        <v>12600</v>
      </c>
      <c r="P519" s="24">
        <v>11</v>
      </c>
      <c r="Q519" s="25">
        <f t="shared" si="66"/>
        <v>7150</v>
      </c>
      <c r="R519" s="24">
        <v>110</v>
      </c>
      <c r="S519" s="23">
        <f t="shared" si="67"/>
        <v>18700</v>
      </c>
    </row>
    <row r="520" spans="1:19" ht="15.75" hidden="1" customHeight="1" x14ac:dyDescent="0.25">
      <c r="A520" s="102"/>
      <c r="B520" s="103"/>
      <c r="C520" s="24">
        <v>1285</v>
      </c>
      <c r="D520" s="24">
        <v>650</v>
      </c>
      <c r="E520" s="24">
        <v>635</v>
      </c>
      <c r="F520" s="24">
        <v>30</v>
      </c>
      <c r="G520" s="23">
        <f t="shared" si="61"/>
        <v>9000</v>
      </c>
      <c r="H520" s="23">
        <v>35</v>
      </c>
      <c r="I520" s="23">
        <f t="shared" si="62"/>
        <v>1750</v>
      </c>
      <c r="J520" s="24">
        <v>30</v>
      </c>
      <c r="K520" s="23">
        <f t="shared" si="63"/>
        <v>4500</v>
      </c>
      <c r="L520" s="23">
        <v>13</v>
      </c>
      <c r="M520" s="23">
        <f t="shared" si="64"/>
        <v>39000</v>
      </c>
      <c r="N520" s="24">
        <v>240</v>
      </c>
      <c r="O520" s="25">
        <f t="shared" si="65"/>
        <v>14400</v>
      </c>
      <c r="P520" s="24">
        <v>13</v>
      </c>
      <c r="Q520" s="25">
        <f t="shared" si="66"/>
        <v>8450</v>
      </c>
      <c r="R520" s="24">
        <v>130</v>
      </c>
      <c r="S520" s="23">
        <f t="shared" si="67"/>
        <v>22100</v>
      </c>
    </row>
    <row r="521" spans="1:19" ht="15.75" hidden="1" customHeight="1" x14ac:dyDescent="0.25">
      <c r="A521" s="102"/>
      <c r="B521" s="103"/>
      <c r="C521" s="24">
        <v>419</v>
      </c>
      <c r="D521" s="24">
        <v>206</v>
      </c>
      <c r="E521" s="24">
        <v>213</v>
      </c>
      <c r="F521" s="24">
        <v>15</v>
      </c>
      <c r="G521" s="23">
        <f t="shared" si="61"/>
        <v>4500</v>
      </c>
      <c r="H521" s="23">
        <v>20</v>
      </c>
      <c r="I521" s="23">
        <f t="shared" si="62"/>
        <v>1000</v>
      </c>
      <c r="J521" s="24">
        <v>15</v>
      </c>
      <c r="K521" s="23">
        <f t="shared" si="63"/>
        <v>2250</v>
      </c>
      <c r="L521" s="23">
        <v>7</v>
      </c>
      <c r="M521" s="23">
        <f t="shared" si="64"/>
        <v>21000</v>
      </c>
      <c r="N521" s="24">
        <v>150</v>
      </c>
      <c r="O521" s="25">
        <f t="shared" si="65"/>
        <v>9000</v>
      </c>
      <c r="P521" s="24">
        <v>7</v>
      </c>
      <c r="Q521" s="25">
        <f t="shared" si="66"/>
        <v>4550</v>
      </c>
      <c r="R521" s="24">
        <v>70</v>
      </c>
      <c r="S521" s="23">
        <f t="shared" si="67"/>
        <v>11900</v>
      </c>
    </row>
    <row r="522" spans="1:19" ht="55.5" customHeight="1" x14ac:dyDescent="0.25">
      <c r="A522" s="102"/>
      <c r="B522" s="103"/>
      <c r="C522" s="24"/>
      <c r="D522" s="24"/>
      <c r="E522" s="24"/>
      <c r="F522" s="24" t="s">
        <v>666</v>
      </c>
      <c r="G522" s="23"/>
      <c r="H522" s="23" t="s">
        <v>667</v>
      </c>
      <c r="I522" s="23"/>
      <c r="J522" s="24" t="s">
        <v>668</v>
      </c>
      <c r="K522" s="23"/>
      <c r="L522" s="23" t="s">
        <v>669</v>
      </c>
      <c r="M522" s="23"/>
      <c r="N522" s="24" t="s">
        <v>670</v>
      </c>
      <c r="O522" s="25"/>
      <c r="P522" s="24" t="s">
        <v>671</v>
      </c>
      <c r="Q522" s="25"/>
      <c r="R522" s="24" t="s">
        <v>726</v>
      </c>
      <c r="S522" s="23"/>
    </row>
    <row r="523" spans="1:19" ht="27" customHeight="1" x14ac:dyDescent="0.25">
      <c r="A523" s="102">
        <v>23</v>
      </c>
      <c r="B523" s="103" t="s">
        <v>644</v>
      </c>
      <c r="C523" s="107"/>
      <c r="D523" s="107"/>
      <c r="E523" s="107"/>
      <c r="F523" s="23">
        <f>SUM(F524:F527)</f>
        <v>90</v>
      </c>
      <c r="G523" s="23"/>
      <c r="H523" s="23">
        <f>SUM(H524:H527)</f>
        <v>110</v>
      </c>
      <c r="I523" s="23"/>
      <c r="J523" s="24">
        <f>SUM(J524:J527)</f>
        <v>90</v>
      </c>
      <c r="K523" s="23"/>
      <c r="L523" s="23">
        <f>SUM(L524:L527)</f>
        <v>40</v>
      </c>
      <c r="M523" s="23"/>
      <c r="N523" s="24">
        <f>SUM(N524:N527)</f>
        <v>780</v>
      </c>
      <c r="O523" s="25"/>
      <c r="P523" s="24">
        <f>SUM(P524:P527)</f>
        <v>40</v>
      </c>
      <c r="Q523" s="25"/>
      <c r="R523" s="24">
        <f>SUM(R524:R527)</f>
        <v>400</v>
      </c>
      <c r="S523" s="23"/>
    </row>
    <row r="524" spans="1:19" ht="15.75" hidden="1" customHeight="1" x14ac:dyDescent="0.25">
      <c r="A524" s="102"/>
      <c r="B524" s="103"/>
      <c r="C524" s="24">
        <v>1393</v>
      </c>
      <c r="D524" s="24">
        <v>693</v>
      </c>
      <c r="E524" s="24">
        <v>700</v>
      </c>
      <c r="F524" s="24">
        <v>30</v>
      </c>
      <c r="G524" s="23">
        <f t="shared" si="61"/>
        <v>9000</v>
      </c>
      <c r="H524" s="23">
        <v>35</v>
      </c>
      <c r="I524" s="23">
        <f t="shared" si="62"/>
        <v>1750</v>
      </c>
      <c r="J524" s="24">
        <v>30</v>
      </c>
      <c r="K524" s="23">
        <f t="shared" si="63"/>
        <v>4500</v>
      </c>
      <c r="L524" s="23">
        <v>13</v>
      </c>
      <c r="M524" s="23">
        <f t="shared" si="64"/>
        <v>39000</v>
      </c>
      <c r="N524" s="24">
        <v>240</v>
      </c>
      <c r="O524" s="25">
        <f t="shared" si="65"/>
        <v>14400</v>
      </c>
      <c r="P524" s="24">
        <v>13</v>
      </c>
      <c r="Q524" s="25">
        <f t="shared" si="66"/>
        <v>8450</v>
      </c>
      <c r="R524" s="24">
        <v>130</v>
      </c>
      <c r="S524" s="23">
        <f t="shared" si="67"/>
        <v>22100</v>
      </c>
    </row>
    <row r="525" spans="1:19" ht="15.75" hidden="1" customHeight="1" x14ac:dyDescent="0.25">
      <c r="A525" s="102"/>
      <c r="B525" s="103"/>
      <c r="C525" s="24">
        <v>908</v>
      </c>
      <c r="D525" s="24">
        <v>468</v>
      </c>
      <c r="E525" s="24">
        <v>440</v>
      </c>
      <c r="F525" s="24">
        <v>25</v>
      </c>
      <c r="G525" s="23">
        <f t="shared" si="61"/>
        <v>7500</v>
      </c>
      <c r="H525" s="23">
        <v>30</v>
      </c>
      <c r="I525" s="23">
        <f t="shared" si="62"/>
        <v>1500</v>
      </c>
      <c r="J525" s="24">
        <v>25</v>
      </c>
      <c r="K525" s="23">
        <f t="shared" si="63"/>
        <v>3750</v>
      </c>
      <c r="L525" s="23">
        <v>11</v>
      </c>
      <c r="M525" s="23">
        <f t="shared" si="64"/>
        <v>33000</v>
      </c>
      <c r="N525" s="24">
        <v>210</v>
      </c>
      <c r="O525" s="25">
        <f t="shared" si="65"/>
        <v>12600</v>
      </c>
      <c r="P525" s="24">
        <v>11</v>
      </c>
      <c r="Q525" s="25">
        <f t="shared" si="66"/>
        <v>7150</v>
      </c>
      <c r="R525" s="24">
        <v>110</v>
      </c>
      <c r="S525" s="23">
        <f t="shared" si="67"/>
        <v>18700</v>
      </c>
    </row>
    <row r="526" spans="1:19" ht="15.75" hidden="1" customHeight="1" x14ac:dyDescent="0.25">
      <c r="A526" s="102"/>
      <c r="B526" s="103"/>
      <c r="C526" s="24">
        <v>642</v>
      </c>
      <c r="D526" s="24">
        <v>344</v>
      </c>
      <c r="E526" s="24">
        <v>298</v>
      </c>
      <c r="F526" s="24">
        <v>20</v>
      </c>
      <c r="G526" s="23">
        <f t="shared" si="61"/>
        <v>6000</v>
      </c>
      <c r="H526" s="23">
        <v>25</v>
      </c>
      <c r="I526" s="23">
        <f t="shared" si="62"/>
        <v>1250</v>
      </c>
      <c r="J526" s="24">
        <v>20</v>
      </c>
      <c r="K526" s="23">
        <f t="shared" si="63"/>
        <v>3000</v>
      </c>
      <c r="L526" s="23">
        <v>9</v>
      </c>
      <c r="M526" s="23">
        <f t="shared" si="64"/>
        <v>27000</v>
      </c>
      <c r="N526" s="24">
        <v>180</v>
      </c>
      <c r="O526" s="25">
        <f t="shared" si="65"/>
        <v>10800</v>
      </c>
      <c r="P526" s="24">
        <v>9</v>
      </c>
      <c r="Q526" s="25">
        <f t="shared" si="66"/>
        <v>5850</v>
      </c>
      <c r="R526" s="24">
        <v>90</v>
      </c>
      <c r="S526" s="23">
        <f t="shared" si="67"/>
        <v>15300</v>
      </c>
    </row>
    <row r="527" spans="1:19" ht="15.75" hidden="1" customHeight="1" x14ac:dyDescent="0.25">
      <c r="A527" s="102"/>
      <c r="B527" s="103"/>
      <c r="C527" s="24">
        <v>321</v>
      </c>
      <c r="D527" s="24">
        <v>157</v>
      </c>
      <c r="E527" s="24">
        <v>164</v>
      </c>
      <c r="F527" s="24">
        <v>15</v>
      </c>
      <c r="G527" s="23">
        <f t="shared" si="61"/>
        <v>4500</v>
      </c>
      <c r="H527" s="23">
        <v>20</v>
      </c>
      <c r="I527" s="23">
        <f t="shared" si="62"/>
        <v>1000</v>
      </c>
      <c r="J527" s="24">
        <v>15</v>
      </c>
      <c r="K527" s="23">
        <f t="shared" si="63"/>
        <v>2250</v>
      </c>
      <c r="L527" s="23">
        <v>7</v>
      </c>
      <c r="M527" s="23">
        <f t="shared" si="64"/>
        <v>21000</v>
      </c>
      <c r="N527" s="24">
        <v>150</v>
      </c>
      <c r="O527" s="25">
        <f t="shared" si="65"/>
        <v>9000</v>
      </c>
      <c r="P527" s="24">
        <v>7</v>
      </c>
      <c r="Q527" s="25">
        <f t="shared" si="66"/>
        <v>4550</v>
      </c>
      <c r="R527" s="24">
        <v>70</v>
      </c>
      <c r="S527" s="23">
        <f t="shared" si="67"/>
        <v>11900</v>
      </c>
    </row>
    <row r="528" spans="1:19" ht="56.25" customHeight="1" x14ac:dyDescent="0.25">
      <c r="A528" s="102"/>
      <c r="B528" s="103"/>
      <c r="C528" s="24"/>
      <c r="D528" s="24"/>
      <c r="E528" s="24"/>
      <c r="F528" s="24" t="s">
        <v>672</v>
      </c>
      <c r="G528" s="23"/>
      <c r="H528" s="23" t="s">
        <v>549</v>
      </c>
      <c r="I528" s="23"/>
      <c r="J528" s="24" t="s">
        <v>673</v>
      </c>
      <c r="K528" s="23"/>
      <c r="L528" s="23" t="s">
        <v>674</v>
      </c>
      <c r="M528" s="23"/>
      <c r="N528" s="24" t="s">
        <v>675</v>
      </c>
      <c r="O528" s="25"/>
      <c r="P528" s="24" t="s">
        <v>676</v>
      </c>
      <c r="Q528" s="25"/>
      <c r="R528" s="24" t="s">
        <v>727</v>
      </c>
      <c r="S528" s="23"/>
    </row>
    <row r="529" spans="1:19" ht="26.25" customHeight="1" x14ac:dyDescent="0.25">
      <c r="A529" s="102">
        <v>24</v>
      </c>
      <c r="B529" s="103" t="s">
        <v>643</v>
      </c>
      <c r="C529" s="107"/>
      <c r="D529" s="107"/>
      <c r="E529" s="107"/>
      <c r="F529" s="23">
        <f>SUM(F530:F534)</f>
        <v>70</v>
      </c>
      <c r="G529" s="23"/>
      <c r="H529" s="23">
        <f>SUM(H530:H534)</f>
        <v>95</v>
      </c>
      <c r="I529" s="23"/>
      <c r="J529" s="24">
        <f>SUM(J530:J534)</f>
        <v>70</v>
      </c>
      <c r="K529" s="23"/>
      <c r="L529" s="23">
        <f>SUM(L530:L534)</f>
        <v>33</v>
      </c>
      <c r="M529" s="23"/>
      <c r="N529" s="24">
        <f>SUM(N530:N534)</f>
        <v>750</v>
      </c>
      <c r="O529" s="25"/>
      <c r="P529" s="24">
        <f>SUM(P530:P534)</f>
        <v>33</v>
      </c>
      <c r="Q529" s="25"/>
      <c r="R529" s="24">
        <f>SUM(R530:R534)</f>
        <v>330</v>
      </c>
      <c r="S529" s="23"/>
    </row>
    <row r="530" spans="1:19" ht="15.75" hidden="1" customHeight="1" x14ac:dyDescent="0.25">
      <c r="A530" s="102"/>
      <c r="B530" s="103"/>
      <c r="C530" s="24">
        <v>312</v>
      </c>
      <c r="D530" s="24">
        <v>167</v>
      </c>
      <c r="E530" s="24">
        <v>145</v>
      </c>
      <c r="F530" s="24">
        <v>15</v>
      </c>
      <c r="G530" s="23">
        <f t="shared" si="61"/>
        <v>4500</v>
      </c>
      <c r="H530" s="23">
        <v>20</v>
      </c>
      <c r="I530" s="23">
        <f t="shared" si="62"/>
        <v>1000</v>
      </c>
      <c r="J530" s="24">
        <v>15</v>
      </c>
      <c r="K530" s="23">
        <f t="shared" si="63"/>
        <v>2250</v>
      </c>
      <c r="L530" s="23">
        <v>7</v>
      </c>
      <c r="M530" s="23">
        <f t="shared" si="64"/>
        <v>21000</v>
      </c>
      <c r="N530" s="24">
        <v>150</v>
      </c>
      <c r="O530" s="25">
        <f t="shared" si="65"/>
        <v>9000</v>
      </c>
      <c r="P530" s="24">
        <v>7</v>
      </c>
      <c r="Q530" s="25">
        <f t="shared" si="66"/>
        <v>4550</v>
      </c>
      <c r="R530" s="24">
        <v>70</v>
      </c>
      <c r="S530" s="23">
        <f t="shared" si="67"/>
        <v>11900</v>
      </c>
    </row>
    <row r="531" spans="1:19" ht="15.75" hidden="1" customHeight="1" x14ac:dyDescent="0.25">
      <c r="A531" s="102"/>
      <c r="B531" s="103"/>
      <c r="C531" s="24">
        <v>1102</v>
      </c>
      <c r="D531" s="24">
        <v>563</v>
      </c>
      <c r="E531" s="24">
        <v>539</v>
      </c>
      <c r="F531" s="24">
        <v>30</v>
      </c>
      <c r="G531" s="23">
        <f t="shared" si="61"/>
        <v>9000</v>
      </c>
      <c r="H531" s="23">
        <v>35</v>
      </c>
      <c r="I531" s="23">
        <f t="shared" si="62"/>
        <v>1750</v>
      </c>
      <c r="J531" s="24">
        <v>30</v>
      </c>
      <c r="K531" s="23">
        <f t="shared" si="63"/>
        <v>4500</v>
      </c>
      <c r="L531" s="23">
        <v>13</v>
      </c>
      <c r="M531" s="23">
        <f t="shared" si="64"/>
        <v>39000</v>
      </c>
      <c r="N531" s="24">
        <v>240</v>
      </c>
      <c r="O531" s="25">
        <f t="shared" si="65"/>
        <v>14400</v>
      </c>
      <c r="P531" s="24">
        <v>13</v>
      </c>
      <c r="Q531" s="25">
        <f t="shared" si="66"/>
        <v>8450</v>
      </c>
      <c r="R531" s="24">
        <v>130</v>
      </c>
      <c r="S531" s="23">
        <f t="shared" si="67"/>
        <v>22100</v>
      </c>
    </row>
    <row r="532" spans="1:19" ht="15.75" hidden="1" customHeight="1" x14ac:dyDescent="0.25">
      <c r="A532" s="102"/>
      <c r="B532" s="103"/>
      <c r="C532" s="24">
        <v>71</v>
      </c>
      <c r="D532" s="24">
        <v>33</v>
      </c>
      <c r="E532" s="24">
        <v>38</v>
      </c>
      <c r="F532" s="24">
        <v>5</v>
      </c>
      <c r="G532" s="23">
        <f t="shared" si="61"/>
        <v>1500</v>
      </c>
      <c r="H532" s="23">
        <v>10</v>
      </c>
      <c r="I532" s="23">
        <f t="shared" si="62"/>
        <v>500</v>
      </c>
      <c r="J532" s="24">
        <v>5</v>
      </c>
      <c r="K532" s="23">
        <f t="shared" si="63"/>
        <v>750</v>
      </c>
      <c r="L532" s="23">
        <v>3</v>
      </c>
      <c r="M532" s="23">
        <f t="shared" si="64"/>
        <v>9000</v>
      </c>
      <c r="N532" s="24">
        <v>100</v>
      </c>
      <c r="O532" s="25">
        <f t="shared" si="65"/>
        <v>6000</v>
      </c>
      <c r="P532" s="24">
        <v>3</v>
      </c>
      <c r="Q532" s="25">
        <f t="shared" si="66"/>
        <v>1950</v>
      </c>
      <c r="R532" s="24">
        <v>30</v>
      </c>
      <c r="S532" s="23">
        <f t="shared" si="67"/>
        <v>5100</v>
      </c>
    </row>
    <row r="533" spans="1:19" ht="15.75" hidden="1" customHeight="1" x14ac:dyDescent="0.25">
      <c r="A533" s="102"/>
      <c r="B533" s="103"/>
      <c r="C533" s="24">
        <v>233</v>
      </c>
      <c r="D533" s="24">
        <v>123</v>
      </c>
      <c r="E533" s="24">
        <v>110</v>
      </c>
      <c r="F533" s="23">
        <v>10</v>
      </c>
      <c r="G533" s="23">
        <f t="shared" si="61"/>
        <v>3000</v>
      </c>
      <c r="H533" s="23">
        <v>15</v>
      </c>
      <c r="I533" s="23">
        <f t="shared" si="62"/>
        <v>750</v>
      </c>
      <c r="J533" s="23">
        <v>10</v>
      </c>
      <c r="K533" s="23">
        <f t="shared" si="63"/>
        <v>1500</v>
      </c>
      <c r="L533" s="23">
        <v>5</v>
      </c>
      <c r="M533" s="23">
        <f t="shared" si="64"/>
        <v>15000</v>
      </c>
      <c r="N533" s="24">
        <v>130</v>
      </c>
      <c r="O533" s="25">
        <f t="shared" si="65"/>
        <v>7800</v>
      </c>
      <c r="P533" s="24">
        <v>5</v>
      </c>
      <c r="Q533" s="25">
        <f t="shared" si="66"/>
        <v>3250</v>
      </c>
      <c r="R533" s="24">
        <v>50</v>
      </c>
      <c r="S533" s="23">
        <f t="shared" si="67"/>
        <v>8500</v>
      </c>
    </row>
    <row r="534" spans="1:19" ht="15.75" hidden="1" customHeight="1" x14ac:dyDescent="0.25">
      <c r="A534" s="102"/>
      <c r="B534" s="103"/>
      <c r="C534" s="24">
        <v>142</v>
      </c>
      <c r="D534" s="24">
        <v>94</v>
      </c>
      <c r="E534" s="24">
        <v>48</v>
      </c>
      <c r="F534" s="23">
        <v>10</v>
      </c>
      <c r="G534" s="23">
        <f t="shared" si="61"/>
        <v>3000</v>
      </c>
      <c r="H534" s="23">
        <v>15</v>
      </c>
      <c r="I534" s="23">
        <f t="shared" si="62"/>
        <v>750</v>
      </c>
      <c r="J534" s="23">
        <v>10</v>
      </c>
      <c r="K534" s="23">
        <f t="shared" si="63"/>
        <v>1500</v>
      </c>
      <c r="L534" s="23">
        <v>5</v>
      </c>
      <c r="M534" s="23">
        <f t="shared" si="64"/>
        <v>15000</v>
      </c>
      <c r="N534" s="24">
        <v>130</v>
      </c>
      <c r="O534" s="25">
        <f t="shared" si="65"/>
        <v>7800</v>
      </c>
      <c r="P534" s="24">
        <v>5</v>
      </c>
      <c r="Q534" s="25">
        <f t="shared" si="66"/>
        <v>3250</v>
      </c>
      <c r="R534" s="24">
        <v>50</v>
      </c>
      <c r="S534" s="23">
        <f t="shared" si="67"/>
        <v>8500</v>
      </c>
    </row>
    <row r="535" spans="1:19" ht="55.5" customHeight="1" x14ac:dyDescent="0.25">
      <c r="A535" s="102"/>
      <c r="B535" s="103"/>
      <c r="C535" s="24"/>
      <c r="D535" s="24"/>
      <c r="E535" s="24"/>
      <c r="F535" s="23" t="s">
        <v>677</v>
      </c>
      <c r="G535" s="23"/>
      <c r="H535" s="23" t="s">
        <v>678</v>
      </c>
      <c r="I535" s="23"/>
      <c r="J535" s="23" t="s">
        <v>679</v>
      </c>
      <c r="K535" s="23"/>
      <c r="L535" s="23" t="s">
        <v>680</v>
      </c>
      <c r="M535" s="23"/>
      <c r="N535" s="24" t="s">
        <v>681</v>
      </c>
      <c r="O535" s="25"/>
      <c r="P535" s="24" t="s">
        <v>682</v>
      </c>
      <c r="Q535" s="25"/>
      <c r="R535" s="24" t="s">
        <v>683</v>
      </c>
      <c r="S535" s="23"/>
    </row>
    <row r="536" spans="1:19" ht="32.25" customHeight="1" x14ac:dyDescent="0.25">
      <c r="A536" s="102">
        <v>25</v>
      </c>
      <c r="B536" s="103" t="s">
        <v>645</v>
      </c>
      <c r="C536" s="107"/>
      <c r="D536" s="107"/>
      <c r="E536" s="107"/>
      <c r="F536" s="23">
        <f>SUM(F537:F540)</f>
        <v>50</v>
      </c>
      <c r="G536" s="23"/>
      <c r="H536" s="23">
        <f>SUM(H537:H540)</f>
        <v>70</v>
      </c>
      <c r="I536" s="23"/>
      <c r="J536" s="24">
        <f>SUM(J537:J540)</f>
        <v>50</v>
      </c>
      <c r="K536" s="23"/>
      <c r="L536" s="23">
        <f>SUM(L537:L540)</f>
        <v>24</v>
      </c>
      <c r="M536" s="23"/>
      <c r="N536" s="24">
        <f>SUM(N537:N540)</f>
        <v>550</v>
      </c>
      <c r="O536" s="25"/>
      <c r="P536" s="24">
        <f>SUM(P537:P540)</f>
        <v>24</v>
      </c>
      <c r="Q536" s="25"/>
      <c r="R536" s="24">
        <f>SUM(R537:R540)</f>
        <v>240</v>
      </c>
      <c r="S536" s="23"/>
    </row>
    <row r="537" spans="1:19" ht="15.75" hidden="1" customHeight="1" x14ac:dyDescent="0.25">
      <c r="A537" s="102"/>
      <c r="B537" s="103"/>
      <c r="C537" s="24">
        <v>329</v>
      </c>
      <c r="D537" s="24">
        <v>186</v>
      </c>
      <c r="E537" s="24">
        <v>143</v>
      </c>
      <c r="F537" s="24">
        <v>15</v>
      </c>
      <c r="G537" s="23">
        <f t="shared" si="61"/>
        <v>4500</v>
      </c>
      <c r="H537" s="23">
        <v>20</v>
      </c>
      <c r="I537" s="23">
        <f t="shared" si="62"/>
        <v>1000</v>
      </c>
      <c r="J537" s="24">
        <v>15</v>
      </c>
      <c r="K537" s="23">
        <f t="shared" si="63"/>
        <v>2250</v>
      </c>
      <c r="L537" s="23">
        <v>7</v>
      </c>
      <c r="M537" s="23">
        <f t="shared" si="64"/>
        <v>21000</v>
      </c>
      <c r="N537" s="24">
        <v>150</v>
      </c>
      <c r="O537" s="25">
        <f t="shared" si="65"/>
        <v>9000</v>
      </c>
      <c r="P537" s="24">
        <v>7</v>
      </c>
      <c r="Q537" s="25">
        <f t="shared" si="66"/>
        <v>4550</v>
      </c>
      <c r="R537" s="24">
        <v>70</v>
      </c>
      <c r="S537" s="23">
        <f t="shared" si="67"/>
        <v>11900</v>
      </c>
    </row>
    <row r="538" spans="1:19" ht="15.75" hidden="1" customHeight="1" x14ac:dyDescent="0.25">
      <c r="A538" s="102"/>
      <c r="B538" s="103"/>
      <c r="C538" s="24">
        <v>392</v>
      </c>
      <c r="D538" s="24">
        <v>205</v>
      </c>
      <c r="E538" s="24">
        <v>187</v>
      </c>
      <c r="F538" s="24">
        <v>15</v>
      </c>
      <c r="G538" s="23">
        <f t="shared" si="61"/>
        <v>4500</v>
      </c>
      <c r="H538" s="23">
        <v>20</v>
      </c>
      <c r="I538" s="23">
        <f t="shared" si="62"/>
        <v>1000</v>
      </c>
      <c r="J538" s="24">
        <v>15</v>
      </c>
      <c r="K538" s="23">
        <f t="shared" si="63"/>
        <v>2250</v>
      </c>
      <c r="L538" s="23">
        <v>7</v>
      </c>
      <c r="M538" s="23">
        <f t="shared" si="64"/>
        <v>21000</v>
      </c>
      <c r="N538" s="24">
        <v>150</v>
      </c>
      <c r="O538" s="25">
        <f t="shared" si="65"/>
        <v>9000</v>
      </c>
      <c r="P538" s="24">
        <v>7</v>
      </c>
      <c r="Q538" s="25">
        <f t="shared" si="66"/>
        <v>4550</v>
      </c>
      <c r="R538" s="24">
        <v>70</v>
      </c>
      <c r="S538" s="23">
        <f t="shared" si="67"/>
        <v>11900</v>
      </c>
    </row>
    <row r="539" spans="1:19" ht="15.75" hidden="1" customHeight="1" x14ac:dyDescent="0.25">
      <c r="A539" s="102"/>
      <c r="B539" s="103"/>
      <c r="C539" s="24">
        <v>88</v>
      </c>
      <c r="D539" s="24">
        <v>44</v>
      </c>
      <c r="E539" s="24">
        <v>44</v>
      </c>
      <c r="F539" s="24">
        <v>5</v>
      </c>
      <c r="G539" s="23">
        <f t="shared" si="61"/>
        <v>1500</v>
      </c>
      <c r="H539" s="23">
        <v>10</v>
      </c>
      <c r="I539" s="23">
        <f t="shared" si="62"/>
        <v>500</v>
      </c>
      <c r="J539" s="24">
        <v>5</v>
      </c>
      <c r="K539" s="23">
        <f t="shared" si="63"/>
        <v>750</v>
      </c>
      <c r="L539" s="23">
        <v>3</v>
      </c>
      <c r="M539" s="23">
        <f t="shared" si="64"/>
        <v>9000</v>
      </c>
      <c r="N539" s="24">
        <v>100</v>
      </c>
      <c r="O539" s="25">
        <f t="shared" si="65"/>
        <v>6000</v>
      </c>
      <c r="P539" s="24">
        <v>3</v>
      </c>
      <c r="Q539" s="25">
        <f t="shared" si="66"/>
        <v>1950</v>
      </c>
      <c r="R539" s="24">
        <v>30</v>
      </c>
      <c r="S539" s="23">
        <f t="shared" si="67"/>
        <v>5100</v>
      </c>
    </row>
    <row r="540" spans="1:19" ht="15.75" hidden="1" customHeight="1" x14ac:dyDescent="0.25">
      <c r="A540" s="102"/>
      <c r="B540" s="103"/>
      <c r="C540" s="24">
        <v>309</v>
      </c>
      <c r="D540" s="24">
        <v>160</v>
      </c>
      <c r="E540" s="24">
        <v>149</v>
      </c>
      <c r="F540" s="24">
        <v>15</v>
      </c>
      <c r="G540" s="23">
        <f t="shared" si="61"/>
        <v>4500</v>
      </c>
      <c r="H540" s="23">
        <v>20</v>
      </c>
      <c r="I540" s="23">
        <f t="shared" si="62"/>
        <v>1000</v>
      </c>
      <c r="J540" s="24">
        <v>15</v>
      </c>
      <c r="K540" s="23">
        <f t="shared" si="63"/>
        <v>2250</v>
      </c>
      <c r="L540" s="23">
        <v>7</v>
      </c>
      <c r="M540" s="23">
        <f t="shared" si="64"/>
        <v>21000</v>
      </c>
      <c r="N540" s="24">
        <v>150</v>
      </c>
      <c r="O540" s="25">
        <f t="shared" si="65"/>
        <v>9000</v>
      </c>
      <c r="P540" s="24">
        <v>7</v>
      </c>
      <c r="Q540" s="25">
        <f t="shared" si="66"/>
        <v>4550</v>
      </c>
      <c r="R540" s="24">
        <v>70</v>
      </c>
      <c r="S540" s="23">
        <f t="shared" si="67"/>
        <v>11900</v>
      </c>
    </row>
    <row r="541" spans="1:19" ht="59.25" customHeight="1" x14ac:dyDescent="0.25">
      <c r="A541" s="102"/>
      <c r="B541" s="103"/>
      <c r="C541" s="24"/>
      <c r="D541" s="24"/>
      <c r="E541" s="24"/>
      <c r="F541" s="24" t="s">
        <v>685</v>
      </c>
      <c r="G541" s="23"/>
      <c r="H541" s="23" t="s">
        <v>686</v>
      </c>
      <c r="I541" s="23"/>
      <c r="J541" s="24" t="s">
        <v>687</v>
      </c>
      <c r="K541" s="23"/>
      <c r="L541" s="23" t="s">
        <v>688</v>
      </c>
      <c r="M541" s="23"/>
      <c r="N541" s="24" t="s">
        <v>689</v>
      </c>
      <c r="O541" s="25"/>
      <c r="P541" s="24" t="s">
        <v>690</v>
      </c>
      <c r="Q541" s="25"/>
      <c r="R541" s="24" t="s">
        <v>557</v>
      </c>
      <c r="S541" s="23"/>
    </row>
    <row r="542" spans="1:19" ht="25.5" customHeight="1" x14ac:dyDescent="0.25">
      <c r="A542" s="102">
        <v>26</v>
      </c>
      <c r="B542" s="103" t="s">
        <v>729</v>
      </c>
      <c r="C542" s="107"/>
      <c r="D542" s="107"/>
      <c r="E542" s="107"/>
      <c r="F542" s="23">
        <f>SUM(F543:F559)</f>
        <v>245</v>
      </c>
      <c r="G542" s="23"/>
      <c r="H542" s="23">
        <f>SUM(H543:H559)</f>
        <v>330</v>
      </c>
      <c r="I542" s="23"/>
      <c r="J542" s="24">
        <f>SUM(J543:J559)</f>
        <v>245</v>
      </c>
      <c r="K542" s="23"/>
      <c r="L542" s="23">
        <f>SUM(L543:L559)</f>
        <v>115</v>
      </c>
      <c r="M542" s="23"/>
      <c r="N542" s="24">
        <f>SUM(N543:N559)</f>
        <v>2600</v>
      </c>
      <c r="O542" s="25"/>
      <c r="P542" s="24">
        <f>SUM(P543:P559)</f>
        <v>115</v>
      </c>
      <c r="Q542" s="25"/>
      <c r="R542" s="24">
        <f>SUM(R543:R559)</f>
        <v>1150</v>
      </c>
      <c r="S542" s="23"/>
    </row>
    <row r="543" spans="1:19" ht="15.75" hidden="1" customHeight="1" x14ac:dyDescent="0.25">
      <c r="A543" s="102"/>
      <c r="B543" s="103"/>
      <c r="C543" s="24">
        <v>718</v>
      </c>
      <c r="D543" s="24">
        <v>354</v>
      </c>
      <c r="E543" s="24">
        <v>364</v>
      </c>
      <c r="F543" s="24">
        <v>20</v>
      </c>
      <c r="G543" s="23">
        <f t="shared" si="61"/>
        <v>6000</v>
      </c>
      <c r="H543" s="23">
        <v>25</v>
      </c>
      <c r="I543" s="23">
        <f t="shared" si="62"/>
        <v>1250</v>
      </c>
      <c r="J543" s="24">
        <v>20</v>
      </c>
      <c r="K543" s="23">
        <f t="shared" si="63"/>
        <v>3000</v>
      </c>
      <c r="L543" s="23">
        <v>9</v>
      </c>
      <c r="M543" s="23">
        <f t="shared" si="64"/>
        <v>27000</v>
      </c>
      <c r="N543" s="24">
        <v>180</v>
      </c>
      <c r="O543" s="25">
        <f t="shared" si="65"/>
        <v>10800</v>
      </c>
      <c r="P543" s="24">
        <v>9</v>
      </c>
      <c r="Q543" s="25">
        <f t="shared" si="66"/>
        <v>5850</v>
      </c>
      <c r="R543" s="24">
        <v>90</v>
      </c>
      <c r="S543" s="23">
        <f t="shared" si="67"/>
        <v>15300</v>
      </c>
    </row>
    <row r="544" spans="1:19" ht="15.75" hidden="1" customHeight="1" x14ac:dyDescent="0.25">
      <c r="A544" s="102"/>
      <c r="B544" s="103"/>
      <c r="C544" s="24">
        <v>137</v>
      </c>
      <c r="D544" s="24">
        <v>65</v>
      </c>
      <c r="E544" s="24">
        <v>72</v>
      </c>
      <c r="F544" s="23">
        <v>10</v>
      </c>
      <c r="G544" s="23">
        <f t="shared" si="61"/>
        <v>3000</v>
      </c>
      <c r="H544" s="23">
        <v>15</v>
      </c>
      <c r="I544" s="23">
        <f t="shared" si="62"/>
        <v>750</v>
      </c>
      <c r="J544" s="23">
        <v>10</v>
      </c>
      <c r="K544" s="23">
        <f t="shared" si="63"/>
        <v>1500</v>
      </c>
      <c r="L544" s="23">
        <v>5</v>
      </c>
      <c r="M544" s="23">
        <f t="shared" si="64"/>
        <v>15000</v>
      </c>
      <c r="N544" s="24">
        <v>130</v>
      </c>
      <c r="O544" s="25">
        <f t="shared" si="65"/>
        <v>7800</v>
      </c>
      <c r="P544" s="24">
        <v>5</v>
      </c>
      <c r="Q544" s="25">
        <f t="shared" si="66"/>
        <v>3250</v>
      </c>
      <c r="R544" s="24">
        <v>50</v>
      </c>
      <c r="S544" s="23">
        <f t="shared" si="67"/>
        <v>8500</v>
      </c>
    </row>
    <row r="545" spans="1:19" ht="15.75" hidden="1" customHeight="1" x14ac:dyDescent="0.25">
      <c r="A545" s="102"/>
      <c r="B545" s="103"/>
      <c r="C545" s="24">
        <v>195</v>
      </c>
      <c r="D545" s="24">
        <v>94</v>
      </c>
      <c r="E545" s="24">
        <v>101</v>
      </c>
      <c r="F545" s="23">
        <v>10</v>
      </c>
      <c r="G545" s="23">
        <f t="shared" si="61"/>
        <v>3000</v>
      </c>
      <c r="H545" s="23">
        <v>15</v>
      </c>
      <c r="I545" s="23">
        <f t="shared" si="62"/>
        <v>750</v>
      </c>
      <c r="J545" s="23">
        <v>10</v>
      </c>
      <c r="K545" s="23">
        <f t="shared" si="63"/>
        <v>1500</v>
      </c>
      <c r="L545" s="23">
        <v>5</v>
      </c>
      <c r="M545" s="23">
        <f t="shared" si="64"/>
        <v>15000</v>
      </c>
      <c r="N545" s="24">
        <v>130</v>
      </c>
      <c r="O545" s="25">
        <f t="shared" si="65"/>
        <v>7800</v>
      </c>
      <c r="P545" s="24">
        <v>5</v>
      </c>
      <c r="Q545" s="25">
        <f t="shared" si="66"/>
        <v>3250</v>
      </c>
      <c r="R545" s="24">
        <v>50</v>
      </c>
      <c r="S545" s="23">
        <f t="shared" si="67"/>
        <v>8500</v>
      </c>
    </row>
    <row r="546" spans="1:19" ht="15.75" hidden="1" customHeight="1" x14ac:dyDescent="0.25">
      <c r="A546" s="102"/>
      <c r="B546" s="103"/>
      <c r="C546" s="24">
        <v>102</v>
      </c>
      <c r="D546" s="24">
        <v>55</v>
      </c>
      <c r="E546" s="24">
        <v>47</v>
      </c>
      <c r="F546" s="23">
        <v>10</v>
      </c>
      <c r="G546" s="23">
        <f t="shared" ref="G546:G559" si="68">F546*300</f>
        <v>3000</v>
      </c>
      <c r="H546" s="23">
        <v>15</v>
      </c>
      <c r="I546" s="23">
        <f t="shared" ref="I546:I559" si="69">H546*50</f>
        <v>750</v>
      </c>
      <c r="J546" s="23">
        <v>10</v>
      </c>
      <c r="K546" s="23">
        <f t="shared" ref="K546:K559" si="70">J546*150</f>
        <v>1500</v>
      </c>
      <c r="L546" s="23">
        <v>5</v>
      </c>
      <c r="M546" s="23">
        <f t="shared" ref="M546:M559" si="71">L546*3000</f>
        <v>15000</v>
      </c>
      <c r="N546" s="24">
        <v>130</v>
      </c>
      <c r="O546" s="25">
        <f t="shared" ref="O546:O559" si="72">N546*60</f>
        <v>7800</v>
      </c>
      <c r="P546" s="24">
        <v>5</v>
      </c>
      <c r="Q546" s="25">
        <f t="shared" ref="Q546:Q559" si="73">P546*650</f>
        <v>3250</v>
      </c>
      <c r="R546" s="24">
        <v>50</v>
      </c>
      <c r="S546" s="23">
        <f t="shared" ref="S546:S559" si="74">R546*170</f>
        <v>8500</v>
      </c>
    </row>
    <row r="547" spans="1:19" ht="15.75" hidden="1" customHeight="1" x14ac:dyDescent="0.25">
      <c r="A547" s="102"/>
      <c r="B547" s="103"/>
      <c r="C547" s="24">
        <v>148</v>
      </c>
      <c r="D547" s="24">
        <v>83</v>
      </c>
      <c r="E547" s="24">
        <v>65</v>
      </c>
      <c r="F547" s="23">
        <v>10</v>
      </c>
      <c r="G547" s="23">
        <f t="shared" si="68"/>
        <v>3000</v>
      </c>
      <c r="H547" s="23">
        <v>15</v>
      </c>
      <c r="I547" s="23">
        <f t="shared" si="69"/>
        <v>750</v>
      </c>
      <c r="J547" s="23">
        <v>10</v>
      </c>
      <c r="K547" s="23">
        <f t="shared" si="70"/>
        <v>1500</v>
      </c>
      <c r="L547" s="23">
        <v>5</v>
      </c>
      <c r="M547" s="23">
        <f t="shared" si="71"/>
        <v>15000</v>
      </c>
      <c r="N547" s="24">
        <v>130</v>
      </c>
      <c r="O547" s="25">
        <f t="shared" si="72"/>
        <v>7800</v>
      </c>
      <c r="P547" s="24">
        <v>5</v>
      </c>
      <c r="Q547" s="25">
        <f t="shared" si="73"/>
        <v>3250</v>
      </c>
      <c r="R547" s="24">
        <v>50</v>
      </c>
      <c r="S547" s="23">
        <f t="shared" si="74"/>
        <v>8500</v>
      </c>
    </row>
    <row r="548" spans="1:19" ht="15.75" hidden="1" customHeight="1" x14ac:dyDescent="0.25">
      <c r="A548" s="102"/>
      <c r="B548" s="103"/>
      <c r="C548" s="24">
        <v>102</v>
      </c>
      <c r="D548" s="24">
        <v>57</v>
      </c>
      <c r="E548" s="24">
        <v>45</v>
      </c>
      <c r="F548" s="23">
        <v>10</v>
      </c>
      <c r="G548" s="23">
        <f t="shared" si="68"/>
        <v>3000</v>
      </c>
      <c r="H548" s="23">
        <v>15</v>
      </c>
      <c r="I548" s="23">
        <f t="shared" si="69"/>
        <v>750</v>
      </c>
      <c r="J548" s="23">
        <v>10</v>
      </c>
      <c r="K548" s="23">
        <f t="shared" si="70"/>
        <v>1500</v>
      </c>
      <c r="L548" s="23">
        <v>5</v>
      </c>
      <c r="M548" s="23">
        <f t="shared" si="71"/>
        <v>15000</v>
      </c>
      <c r="N548" s="24">
        <v>130</v>
      </c>
      <c r="O548" s="25">
        <f t="shared" si="72"/>
        <v>7800</v>
      </c>
      <c r="P548" s="24">
        <v>5</v>
      </c>
      <c r="Q548" s="25">
        <f t="shared" si="73"/>
        <v>3250</v>
      </c>
      <c r="R548" s="24">
        <v>50</v>
      </c>
      <c r="S548" s="23">
        <f t="shared" si="74"/>
        <v>8500</v>
      </c>
    </row>
    <row r="549" spans="1:19" ht="15.75" hidden="1" customHeight="1" x14ac:dyDescent="0.25">
      <c r="A549" s="102"/>
      <c r="B549" s="103"/>
      <c r="C549" s="24">
        <v>193</v>
      </c>
      <c r="D549" s="24">
        <v>101</v>
      </c>
      <c r="E549" s="24">
        <v>92</v>
      </c>
      <c r="F549" s="23">
        <v>10</v>
      </c>
      <c r="G549" s="23">
        <f t="shared" si="68"/>
        <v>3000</v>
      </c>
      <c r="H549" s="23">
        <v>15</v>
      </c>
      <c r="I549" s="23">
        <f t="shared" si="69"/>
        <v>750</v>
      </c>
      <c r="J549" s="23">
        <v>10</v>
      </c>
      <c r="K549" s="23">
        <f t="shared" si="70"/>
        <v>1500</v>
      </c>
      <c r="L549" s="23">
        <v>5</v>
      </c>
      <c r="M549" s="23">
        <f t="shared" si="71"/>
        <v>15000</v>
      </c>
      <c r="N549" s="24">
        <v>130</v>
      </c>
      <c r="O549" s="25">
        <f t="shared" si="72"/>
        <v>7800</v>
      </c>
      <c r="P549" s="24">
        <v>5</v>
      </c>
      <c r="Q549" s="25">
        <f t="shared" si="73"/>
        <v>3250</v>
      </c>
      <c r="R549" s="24">
        <v>50</v>
      </c>
      <c r="S549" s="23">
        <f t="shared" si="74"/>
        <v>8500</v>
      </c>
    </row>
    <row r="550" spans="1:19" ht="15.75" hidden="1" customHeight="1" x14ac:dyDescent="0.25">
      <c r="A550" s="102"/>
      <c r="B550" s="103"/>
      <c r="C550" s="24">
        <v>226</v>
      </c>
      <c r="D550" s="24">
        <v>115</v>
      </c>
      <c r="E550" s="24">
        <v>111</v>
      </c>
      <c r="F550" s="23">
        <v>10</v>
      </c>
      <c r="G550" s="23">
        <f t="shared" si="68"/>
        <v>3000</v>
      </c>
      <c r="H550" s="23">
        <v>15</v>
      </c>
      <c r="I550" s="23">
        <f t="shared" si="69"/>
        <v>750</v>
      </c>
      <c r="J550" s="23">
        <v>10</v>
      </c>
      <c r="K550" s="23">
        <f t="shared" si="70"/>
        <v>1500</v>
      </c>
      <c r="L550" s="23">
        <v>5</v>
      </c>
      <c r="M550" s="23">
        <f t="shared" si="71"/>
        <v>15000</v>
      </c>
      <c r="N550" s="24">
        <v>130</v>
      </c>
      <c r="O550" s="25">
        <f t="shared" si="72"/>
        <v>7800</v>
      </c>
      <c r="P550" s="24">
        <v>5</v>
      </c>
      <c r="Q550" s="25">
        <f t="shared" si="73"/>
        <v>3250</v>
      </c>
      <c r="R550" s="24">
        <v>50</v>
      </c>
      <c r="S550" s="23">
        <f t="shared" si="74"/>
        <v>8500</v>
      </c>
    </row>
    <row r="551" spans="1:19" ht="15.75" hidden="1" customHeight="1" x14ac:dyDescent="0.25">
      <c r="A551" s="102"/>
      <c r="B551" s="103"/>
      <c r="C551" s="24">
        <v>309</v>
      </c>
      <c r="D551" s="24">
        <v>159</v>
      </c>
      <c r="E551" s="24">
        <v>150</v>
      </c>
      <c r="F551" s="24">
        <v>15</v>
      </c>
      <c r="G551" s="23">
        <f t="shared" si="68"/>
        <v>4500</v>
      </c>
      <c r="H551" s="23">
        <v>20</v>
      </c>
      <c r="I551" s="23">
        <f t="shared" si="69"/>
        <v>1000</v>
      </c>
      <c r="J551" s="24">
        <v>15</v>
      </c>
      <c r="K551" s="23">
        <f t="shared" si="70"/>
        <v>2250</v>
      </c>
      <c r="L551" s="23">
        <v>7</v>
      </c>
      <c r="M551" s="23">
        <f t="shared" si="71"/>
        <v>21000</v>
      </c>
      <c r="N551" s="24">
        <v>150</v>
      </c>
      <c r="O551" s="25">
        <f t="shared" si="72"/>
        <v>9000</v>
      </c>
      <c r="P551" s="24">
        <v>7</v>
      </c>
      <c r="Q551" s="25">
        <f t="shared" si="73"/>
        <v>4550</v>
      </c>
      <c r="R551" s="24">
        <v>70</v>
      </c>
      <c r="S551" s="23">
        <f t="shared" si="74"/>
        <v>11900</v>
      </c>
    </row>
    <row r="552" spans="1:19" ht="15.75" hidden="1" customHeight="1" x14ac:dyDescent="0.25">
      <c r="A552" s="102"/>
      <c r="B552" s="103"/>
      <c r="C552" s="24">
        <v>167</v>
      </c>
      <c r="D552" s="24">
        <v>76</v>
      </c>
      <c r="E552" s="24">
        <v>91</v>
      </c>
      <c r="F552" s="23">
        <v>10</v>
      </c>
      <c r="G552" s="23">
        <f t="shared" si="68"/>
        <v>3000</v>
      </c>
      <c r="H552" s="23">
        <v>15</v>
      </c>
      <c r="I552" s="23">
        <f t="shared" si="69"/>
        <v>750</v>
      </c>
      <c r="J552" s="23">
        <v>10</v>
      </c>
      <c r="K552" s="23">
        <f t="shared" si="70"/>
        <v>1500</v>
      </c>
      <c r="L552" s="23">
        <v>5</v>
      </c>
      <c r="M552" s="23">
        <f t="shared" si="71"/>
        <v>15000</v>
      </c>
      <c r="N552" s="24">
        <v>130</v>
      </c>
      <c r="O552" s="25">
        <f t="shared" si="72"/>
        <v>7800</v>
      </c>
      <c r="P552" s="24">
        <v>5</v>
      </c>
      <c r="Q552" s="25">
        <f t="shared" si="73"/>
        <v>3250</v>
      </c>
      <c r="R552" s="24">
        <v>50</v>
      </c>
      <c r="S552" s="23">
        <f t="shared" si="74"/>
        <v>8500</v>
      </c>
    </row>
    <row r="553" spans="1:19" ht="15.75" hidden="1" customHeight="1" x14ac:dyDescent="0.25">
      <c r="A553" s="102"/>
      <c r="B553" s="103"/>
      <c r="C553" s="24">
        <v>152</v>
      </c>
      <c r="D553" s="24">
        <v>70</v>
      </c>
      <c r="E553" s="24">
        <v>82</v>
      </c>
      <c r="F553" s="23">
        <v>10</v>
      </c>
      <c r="G553" s="23">
        <f t="shared" si="68"/>
        <v>3000</v>
      </c>
      <c r="H553" s="23">
        <v>15</v>
      </c>
      <c r="I553" s="23">
        <f t="shared" si="69"/>
        <v>750</v>
      </c>
      <c r="J553" s="23">
        <v>10</v>
      </c>
      <c r="K553" s="23">
        <f t="shared" si="70"/>
        <v>1500</v>
      </c>
      <c r="L553" s="23">
        <v>5</v>
      </c>
      <c r="M553" s="23">
        <f t="shared" si="71"/>
        <v>15000</v>
      </c>
      <c r="N553" s="24">
        <v>130</v>
      </c>
      <c r="O553" s="25">
        <f t="shared" si="72"/>
        <v>7800</v>
      </c>
      <c r="P553" s="24">
        <v>5</v>
      </c>
      <c r="Q553" s="25">
        <f t="shared" si="73"/>
        <v>3250</v>
      </c>
      <c r="R553" s="24">
        <v>50</v>
      </c>
      <c r="S553" s="23">
        <f t="shared" si="74"/>
        <v>8500</v>
      </c>
    </row>
    <row r="554" spans="1:19" ht="15.75" hidden="1" customHeight="1" x14ac:dyDescent="0.25">
      <c r="A554" s="102"/>
      <c r="B554" s="103"/>
      <c r="C554" s="24">
        <v>430</v>
      </c>
      <c r="D554" s="24">
        <v>231</v>
      </c>
      <c r="E554" s="24">
        <v>199</v>
      </c>
      <c r="F554" s="24">
        <v>15</v>
      </c>
      <c r="G554" s="23">
        <f t="shared" si="68"/>
        <v>4500</v>
      </c>
      <c r="H554" s="23">
        <v>20</v>
      </c>
      <c r="I554" s="23">
        <f t="shared" si="69"/>
        <v>1000</v>
      </c>
      <c r="J554" s="24">
        <v>15</v>
      </c>
      <c r="K554" s="23">
        <f t="shared" si="70"/>
        <v>2250</v>
      </c>
      <c r="L554" s="23">
        <v>7</v>
      </c>
      <c r="M554" s="23">
        <f t="shared" si="71"/>
        <v>21000</v>
      </c>
      <c r="N554" s="24">
        <v>150</v>
      </c>
      <c r="O554" s="25">
        <f t="shared" si="72"/>
        <v>9000</v>
      </c>
      <c r="P554" s="24">
        <v>7</v>
      </c>
      <c r="Q554" s="25">
        <f t="shared" si="73"/>
        <v>4550</v>
      </c>
      <c r="R554" s="24">
        <v>70</v>
      </c>
      <c r="S554" s="23">
        <f t="shared" si="74"/>
        <v>11900</v>
      </c>
    </row>
    <row r="555" spans="1:19" ht="15.75" hidden="1" customHeight="1" x14ac:dyDescent="0.25">
      <c r="A555" s="102"/>
      <c r="B555" s="103"/>
      <c r="C555" s="24">
        <v>208</v>
      </c>
      <c r="D555" s="24">
        <v>107</v>
      </c>
      <c r="E555" s="24">
        <v>101</v>
      </c>
      <c r="F555" s="23">
        <v>10</v>
      </c>
      <c r="G555" s="23">
        <f t="shared" si="68"/>
        <v>3000</v>
      </c>
      <c r="H555" s="23">
        <v>15</v>
      </c>
      <c r="I555" s="23">
        <f t="shared" si="69"/>
        <v>750</v>
      </c>
      <c r="J555" s="23">
        <v>10</v>
      </c>
      <c r="K555" s="23">
        <f t="shared" si="70"/>
        <v>1500</v>
      </c>
      <c r="L555" s="23">
        <v>5</v>
      </c>
      <c r="M555" s="23">
        <f t="shared" si="71"/>
        <v>15000</v>
      </c>
      <c r="N555" s="24">
        <v>130</v>
      </c>
      <c r="O555" s="25">
        <f t="shared" si="72"/>
        <v>7800</v>
      </c>
      <c r="P555" s="24">
        <v>5</v>
      </c>
      <c r="Q555" s="25">
        <f t="shared" si="73"/>
        <v>3250</v>
      </c>
      <c r="R555" s="24">
        <v>50</v>
      </c>
      <c r="S555" s="23">
        <f t="shared" si="74"/>
        <v>8500</v>
      </c>
    </row>
    <row r="556" spans="1:19" ht="15.75" hidden="1" customHeight="1" x14ac:dyDescent="0.25">
      <c r="A556" s="102"/>
      <c r="B556" s="103"/>
      <c r="C556" s="24">
        <v>105</v>
      </c>
      <c r="D556" s="24">
        <v>55</v>
      </c>
      <c r="E556" s="24">
        <v>50</v>
      </c>
      <c r="F556" s="23">
        <v>10</v>
      </c>
      <c r="G556" s="23">
        <f t="shared" si="68"/>
        <v>3000</v>
      </c>
      <c r="H556" s="23">
        <v>15</v>
      </c>
      <c r="I556" s="23">
        <f t="shared" si="69"/>
        <v>750</v>
      </c>
      <c r="J556" s="23">
        <v>10</v>
      </c>
      <c r="K556" s="23">
        <f t="shared" si="70"/>
        <v>1500</v>
      </c>
      <c r="L556" s="23">
        <v>5</v>
      </c>
      <c r="M556" s="23">
        <f t="shared" si="71"/>
        <v>15000</v>
      </c>
      <c r="N556" s="24">
        <v>130</v>
      </c>
      <c r="O556" s="25">
        <f t="shared" si="72"/>
        <v>7800</v>
      </c>
      <c r="P556" s="24">
        <v>5</v>
      </c>
      <c r="Q556" s="25">
        <f t="shared" si="73"/>
        <v>3250</v>
      </c>
      <c r="R556" s="24">
        <v>50</v>
      </c>
      <c r="S556" s="23">
        <f t="shared" si="74"/>
        <v>8500</v>
      </c>
    </row>
    <row r="557" spans="1:19" ht="15.75" hidden="1" customHeight="1" x14ac:dyDescent="0.25">
      <c r="A557" s="102"/>
      <c r="B557" s="103"/>
      <c r="C557" s="24">
        <v>1591</v>
      </c>
      <c r="D557" s="24">
        <v>811</v>
      </c>
      <c r="E557" s="24">
        <v>780</v>
      </c>
      <c r="F557" s="24">
        <v>35</v>
      </c>
      <c r="G557" s="23">
        <f t="shared" si="68"/>
        <v>10500</v>
      </c>
      <c r="H557" s="23">
        <v>40</v>
      </c>
      <c r="I557" s="23">
        <f t="shared" si="69"/>
        <v>2000</v>
      </c>
      <c r="J557" s="24">
        <v>35</v>
      </c>
      <c r="K557" s="23">
        <f t="shared" si="70"/>
        <v>5250</v>
      </c>
      <c r="L557" s="23">
        <v>15</v>
      </c>
      <c r="M557" s="23">
        <f t="shared" si="71"/>
        <v>45000</v>
      </c>
      <c r="N557" s="24">
        <v>270</v>
      </c>
      <c r="O557" s="25">
        <f t="shared" si="72"/>
        <v>16200</v>
      </c>
      <c r="P557" s="24">
        <v>15</v>
      </c>
      <c r="Q557" s="25">
        <f t="shared" si="73"/>
        <v>9750</v>
      </c>
      <c r="R557" s="24">
        <v>150</v>
      </c>
      <c r="S557" s="23">
        <f t="shared" si="74"/>
        <v>25500</v>
      </c>
    </row>
    <row r="558" spans="1:19" ht="15.75" hidden="1" customHeight="1" x14ac:dyDescent="0.25">
      <c r="A558" s="102"/>
      <c r="B558" s="103"/>
      <c r="C558" s="24">
        <v>878</v>
      </c>
      <c r="D558" s="24">
        <v>443</v>
      </c>
      <c r="E558" s="24">
        <v>435</v>
      </c>
      <c r="F558" s="24">
        <v>25</v>
      </c>
      <c r="G558" s="23">
        <f t="shared" si="68"/>
        <v>7500</v>
      </c>
      <c r="H558" s="23">
        <v>30</v>
      </c>
      <c r="I558" s="23">
        <f t="shared" si="69"/>
        <v>1500</v>
      </c>
      <c r="J558" s="24">
        <v>25</v>
      </c>
      <c r="K558" s="23">
        <f t="shared" si="70"/>
        <v>3750</v>
      </c>
      <c r="L558" s="23">
        <v>11</v>
      </c>
      <c r="M558" s="23">
        <f t="shared" si="71"/>
        <v>33000</v>
      </c>
      <c r="N558" s="24">
        <v>210</v>
      </c>
      <c r="O558" s="25">
        <f t="shared" si="72"/>
        <v>12600</v>
      </c>
      <c r="P558" s="24">
        <v>11</v>
      </c>
      <c r="Q558" s="25">
        <f t="shared" si="73"/>
        <v>7150</v>
      </c>
      <c r="R558" s="24">
        <v>110</v>
      </c>
      <c r="S558" s="23">
        <f t="shared" si="74"/>
        <v>18700</v>
      </c>
    </row>
    <row r="559" spans="1:19" ht="15.75" hidden="1" customHeight="1" x14ac:dyDescent="0.25">
      <c r="A559" s="102"/>
      <c r="B559" s="103"/>
      <c r="C559" s="24">
        <v>860</v>
      </c>
      <c r="D559" s="24">
        <v>477</v>
      </c>
      <c r="E559" s="24">
        <v>383</v>
      </c>
      <c r="F559" s="24">
        <v>25</v>
      </c>
      <c r="G559" s="23">
        <f t="shared" si="68"/>
        <v>7500</v>
      </c>
      <c r="H559" s="23">
        <v>30</v>
      </c>
      <c r="I559" s="23">
        <f t="shared" si="69"/>
        <v>1500</v>
      </c>
      <c r="J559" s="24">
        <v>25</v>
      </c>
      <c r="K559" s="23">
        <f t="shared" si="70"/>
        <v>3750</v>
      </c>
      <c r="L559" s="23">
        <v>11</v>
      </c>
      <c r="M559" s="23">
        <f t="shared" si="71"/>
        <v>33000</v>
      </c>
      <c r="N559" s="24">
        <v>210</v>
      </c>
      <c r="O559" s="25">
        <f t="shared" si="72"/>
        <v>12600</v>
      </c>
      <c r="P559" s="24">
        <v>11</v>
      </c>
      <c r="Q559" s="25">
        <f t="shared" si="73"/>
        <v>7150</v>
      </c>
      <c r="R559" s="24">
        <v>110</v>
      </c>
      <c r="S559" s="23">
        <f t="shared" si="74"/>
        <v>18700</v>
      </c>
    </row>
    <row r="560" spans="1:19" ht="62.25" customHeight="1" x14ac:dyDescent="0.25">
      <c r="A560" s="102"/>
      <c r="B560" s="103"/>
      <c r="C560" s="24"/>
      <c r="D560" s="24"/>
      <c r="E560" s="24"/>
      <c r="F560" s="24" t="s">
        <v>691</v>
      </c>
      <c r="G560" s="23"/>
      <c r="H560" s="23" t="s">
        <v>692</v>
      </c>
      <c r="I560" s="23"/>
      <c r="J560" s="24" t="s">
        <v>693</v>
      </c>
      <c r="K560" s="23"/>
      <c r="L560" s="23" t="s">
        <v>662</v>
      </c>
      <c r="M560" s="23"/>
      <c r="N560" s="24" t="s">
        <v>694</v>
      </c>
      <c r="O560" s="25"/>
      <c r="P560" s="24" t="s">
        <v>664</v>
      </c>
      <c r="Q560" s="25"/>
      <c r="R560" s="24" t="s">
        <v>665</v>
      </c>
      <c r="S560" s="23"/>
    </row>
    <row r="561" spans="1:19" s="9" customFormat="1" ht="18.75" x14ac:dyDescent="0.25">
      <c r="A561" s="22"/>
      <c r="B561" s="22" t="s">
        <v>20</v>
      </c>
      <c r="C561" s="22"/>
      <c r="D561" s="22"/>
      <c r="E561" s="22"/>
      <c r="F561" s="22">
        <f>F471+F480+F490+F505+F523+F529+F536+F542</f>
        <v>1270</v>
      </c>
      <c r="G561" s="22">
        <f t="shared" ref="G561:S561" si="75">SUM(G471:G559)</f>
        <v>381000</v>
      </c>
      <c r="H561" s="22">
        <f>H471+H480+H490+H505+H523+H529+H536+H542</f>
        <v>1640</v>
      </c>
      <c r="I561" s="22">
        <f t="shared" si="75"/>
        <v>82000</v>
      </c>
      <c r="J561" s="22">
        <f>J471+J480+J490+J505+J523+J529+J536+J542</f>
        <v>1270</v>
      </c>
      <c r="K561" s="22">
        <f t="shared" si="75"/>
        <v>190500</v>
      </c>
      <c r="L561" s="22">
        <f>L471+L480+L490+L505+L523+L529+L536+L542</f>
        <v>582</v>
      </c>
      <c r="M561" s="22">
        <f t="shared" si="75"/>
        <v>1746000</v>
      </c>
      <c r="N561" s="22">
        <f>N471+N480+N490+N505+N523+N529+N536+N542</f>
        <v>12370</v>
      </c>
      <c r="O561" s="22">
        <f t="shared" si="75"/>
        <v>742200</v>
      </c>
      <c r="P561" s="22">
        <f>P471+P480+P490+P505+P523+P529+P536+P542</f>
        <v>582</v>
      </c>
      <c r="Q561" s="22">
        <f t="shared" si="75"/>
        <v>378300</v>
      </c>
      <c r="R561" s="22">
        <f>R471+R480+R490+R505+R523+R529+R536+R542</f>
        <v>5820</v>
      </c>
      <c r="S561" s="22">
        <f t="shared" si="75"/>
        <v>989400</v>
      </c>
    </row>
    <row r="562" spans="1:19" s="9" customFormat="1" ht="18.75" x14ac:dyDescent="0.25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</row>
    <row r="563" spans="1:19" ht="18.75" x14ac:dyDescent="0.25">
      <c r="A563" s="112" t="s">
        <v>511</v>
      </c>
      <c r="B563" s="112"/>
      <c r="C563" s="22"/>
      <c r="D563" s="24"/>
      <c r="E563" s="24"/>
      <c r="F563" s="22">
        <f>SUM(F22+F137+F192+F469+F561)</f>
        <v>3660</v>
      </c>
      <c r="G563" s="22">
        <f>SUM(G561+G469+G391+G308+G287+G192+G137+G91+G23)</f>
        <v>2250000</v>
      </c>
      <c r="H563" s="22">
        <f>SUM(H22+H137+H192+H469+H561)</f>
        <v>4795</v>
      </c>
      <c r="I563" s="22">
        <f>SUM(I561+I469+I391+I308+I287+I192+I137+I91+I23)</f>
        <v>490500</v>
      </c>
      <c r="J563" s="22">
        <f>SUM(J22+J137+J192+J469+J561)</f>
        <v>3660</v>
      </c>
      <c r="K563" s="22">
        <f>SUM(K561+K469+K391+K308+K287+K192+K137+K91+K23)</f>
        <v>1125000</v>
      </c>
      <c r="L563" s="22">
        <f>SUM(L22+L137+L192+L469+L561)</f>
        <v>1691</v>
      </c>
      <c r="M563" s="22">
        <f>SUM(M561+M469+M391+M308+M287+M192+M137+M91+M23)</f>
        <v>10401000</v>
      </c>
      <c r="N563" s="22">
        <f>SUM(N22+N137+N192+N469+N561)</f>
        <v>36440</v>
      </c>
      <c r="O563" s="22">
        <f>SUM(O561+O469+O391+O308+O287+O192+O137+O91+O23)</f>
        <v>4459200</v>
      </c>
      <c r="P563" s="22">
        <f>SUM(P22+P137+P192+P469+P561)</f>
        <v>1691</v>
      </c>
      <c r="Q563" s="22">
        <f>SUM(Q561+Q469+Q391+Q308+Q287+Q192+Q137+Q91+Q23)</f>
        <v>2250300</v>
      </c>
      <c r="R563" s="22">
        <f>SUM(R22+R137+R192+R469+R561)</f>
        <v>16910</v>
      </c>
      <c r="S563" s="22">
        <f>SUM(S561+S469+S391+S308+S287+S192+S137+S91+S23)</f>
        <v>5885400</v>
      </c>
    </row>
    <row r="564" spans="1:19" ht="50.25" customHeight="1" x14ac:dyDescent="0.25">
      <c r="A564" s="34"/>
      <c r="B564" s="34"/>
      <c r="C564" s="34"/>
      <c r="D564" s="34"/>
      <c r="E564" s="34"/>
      <c r="F564" s="34" t="s">
        <v>513</v>
      </c>
      <c r="G564" s="34" t="s">
        <v>525</v>
      </c>
      <c r="H564" s="34" t="s">
        <v>512</v>
      </c>
      <c r="I564" s="34" t="s">
        <v>522</v>
      </c>
      <c r="J564" s="34" t="s">
        <v>513</v>
      </c>
      <c r="K564" s="34" t="s">
        <v>526</v>
      </c>
      <c r="L564" s="34" t="s">
        <v>512</v>
      </c>
      <c r="M564" s="34" t="s">
        <v>527</v>
      </c>
      <c r="N564" s="34" t="s">
        <v>523</v>
      </c>
      <c r="O564" s="34" t="s">
        <v>528</v>
      </c>
      <c r="P564" s="34" t="s">
        <v>512</v>
      </c>
      <c r="Q564" s="34" t="s">
        <v>529</v>
      </c>
      <c r="R564" s="34" t="s">
        <v>513</v>
      </c>
      <c r="S564" s="34" t="s">
        <v>530</v>
      </c>
    </row>
    <row r="565" spans="1:19" ht="75" x14ac:dyDescent="0.25">
      <c r="A565" s="34"/>
      <c r="B565" s="35" t="s">
        <v>728</v>
      </c>
      <c r="C565" s="97" t="s">
        <v>516</v>
      </c>
      <c r="D565" s="97"/>
      <c r="E565" s="34"/>
      <c r="F565" s="36" t="s">
        <v>533</v>
      </c>
      <c r="G565" s="34"/>
      <c r="H565" s="36" t="s">
        <v>695</v>
      </c>
      <c r="I565" s="34"/>
      <c r="J565" s="36" t="s">
        <v>696</v>
      </c>
      <c r="K565" s="34"/>
      <c r="L565" s="36" t="s">
        <v>697</v>
      </c>
      <c r="M565" s="34"/>
      <c r="N565" s="37" t="s">
        <v>698</v>
      </c>
      <c r="O565" s="34"/>
      <c r="P565" s="36" t="s">
        <v>532</v>
      </c>
      <c r="Q565" s="34"/>
      <c r="R565" s="36" t="s">
        <v>699</v>
      </c>
      <c r="S565" s="34"/>
    </row>
    <row r="566" spans="1:19" ht="113.25" customHeight="1" x14ac:dyDescent="0.25">
      <c r="A566" s="34"/>
      <c r="B566" s="35" t="s">
        <v>684</v>
      </c>
      <c r="C566" s="97"/>
      <c r="D566" s="97"/>
      <c r="E566" s="34"/>
      <c r="F566" s="34" t="s">
        <v>539</v>
      </c>
      <c r="G566" s="34"/>
      <c r="H566" s="34" t="s">
        <v>740</v>
      </c>
      <c r="I566" s="34"/>
      <c r="J566" s="34" t="s">
        <v>741</v>
      </c>
      <c r="K566" s="34"/>
      <c r="L566" s="34" t="s">
        <v>742</v>
      </c>
      <c r="M566" s="34"/>
      <c r="N566" s="38" t="s">
        <v>537</v>
      </c>
      <c r="O566" s="34"/>
      <c r="P566" s="34" t="s">
        <v>538</v>
      </c>
      <c r="Q566" s="34"/>
      <c r="R566" s="34" t="s">
        <v>743</v>
      </c>
      <c r="S566" s="34"/>
    </row>
    <row r="567" spans="1:19" ht="65.25" customHeight="1" x14ac:dyDescent="0.25">
      <c r="A567" s="44"/>
      <c r="B567" s="45" t="s">
        <v>837</v>
      </c>
      <c r="C567" s="98" t="s">
        <v>531</v>
      </c>
      <c r="D567" s="98"/>
      <c r="E567" s="44"/>
      <c r="F567" s="44"/>
      <c r="G567" s="44"/>
      <c r="H567" s="46" t="s">
        <v>749</v>
      </c>
      <c r="I567" s="44"/>
      <c r="J567" s="44" t="s">
        <v>745</v>
      </c>
      <c r="K567" s="44"/>
      <c r="L567" s="44" t="s">
        <v>746</v>
      </c>
      <c r="M567" s="44"/>
      <c r="N567" s="44" t="s">
        <v>748</v>
      </c>
      <c r="O567" s="44"/>
      <c r="P567" s="44" t="s">
        <v>747</v>
      </c>
      <c r="Q567" s="44"/>
      <c r="R567" s="44" t="s">
        <v>744</v>
      </c>
    </row>
    <row r="568" spans="1:19" ht="26.25" x14ac:dyDescent="0.25">
      <c r="B568" s="17"/>
      <c r="C568" s="99"/>
      <c r="D568" s="99"/>
    </row>
    <row r="569" spans="1:19" ht="26.25" x14ac:dyDescent="0.25">
      <c r="B569" s="16"/>
      <c r="C569" s="91">
        <f>G563+I563+K563+M563+O563+Q563+S563</f>
        <v>26861400</v>
      </c>
      <c r="D569" s="91"/>
      <c r="J569" s="13"/>
    </row>
    <row r="570" spans="1:19" ht="26.25" x14ac:dyDescent="0.25">
      <c r="B570" s="16"/>
      <c r="C570" s="91">
        <f>C569/88</f>
        <v>305243.18181818182</v>
      </c>
      <c r="D570" s="91"/>
    </row>
  </sheetData>
  <autoFilter ref="A2:S561" xr:uid="{D382FF46-F4A1-4C2B-9E4D-E99383F3395E}"/>
  <mergeCells count="122">
    <mergeCell ref="C569:D569"/>
    <mergeCell ref="C570:D570"/>
    <mergeCell ref="C542:E542"/>
    <mergeCell ref="A562:S562"/>
    <mergeCell ref="A563:B563"/>
    <mergeCell ref="C565:D566"/>
    <mergeCell ref="C567:D567"/>
    <mergeCell ref="C568:D568"/>
    <mergeCell ref="A542:A560"/>
    <mergeCell ref="B542:B560"/>
    <mergeCell ref="C536:E536"/>
    <mergeCell ref="C426:E426"/>
    <mergeCell ref="C432:E432"/>
    <mergeCell ref="C440:E440"/>
    <mergeCell ref="C459:E459"/>
    <mergeCell ref="C471:E471"/>
    <mergeCell ref="C480:E480"/>
    <mergeCell ref="C490:E490"/>
    <mergeCell ref="C505:E505"/>
    <mergeCell ref="C523:E523"/>
    <mergeCell ref="C529:E529"/>
    <mergeCell ref="C393:E393"/>
    <mergeCell ref="C329:E329"/>
    <mergeCell ref="C336:E336"/>
    <mergeCell ref="C343:E343"/>
    <mergeCell ref="C346:E346"/>
    <mergeCell ref="C349:E349"/>
    <mergeCell ref="C352:E352"/>
    <mergeCell ref="C361:E361"/>
    <mergeCell ref="C369:E369"/>
    <mergeCell ref="C373:E373"/>
    <mergeCell ref="C379:E379"/>
    <mergeCell ref="C383:E383"/>
    <mergeCell ref="C316:E316"/>
    <mergeCell ref="B193:E193"/>
    <mergeCell ref="C194:E194"/>
    <mergeCell ref="C204:E204"/>
    <mergeCell ref="C217:E217"/>
    <mergeCell ref="C229:E229"/>
    <mergeCell ref="C235:E235"/>
    <mergeCell ref="C248:E248"/>
    <mergeCell ref="C258:E258"/>
    <mergeCell ref="C261:E261"/>
    <mergeCell ref="B288:E288"/>
    <mergeCell ref="C310:E310"/>
    <mergeCell ref="C178:E178"/>
    <mergeCell ref="C93:E93"/>
    <mergeCell ref="C101:E101"/>
    <mergeCell ref="C104:E104"/>
    <mergeCell ref="C113:E113"/>
    <mergeCell ref="C127:E127"/>
    <mergeCell ref="C139:E139"/>
    <mergeCell ref="C145:E145"/>
    <mergeCell ref="C159:E159"/>
    <mergeCell ref="C168:E168"/>
    <mergeCell ref="B17:B18"/>
    <mergeCell ref="A17:A18"/>
    <mergeCell ref="A93:A100"/>
    <mergeCell ref="B93:B100"/>
    <mergeCell ref="B92:R92"/>
    <mergeCell ref="C82:E82"/>
    <mergeCell ref="A1:S1"/>
    <mergeCell ref="C4:E4"/>
    <mergeCell ref="C9:E9"/>
    <mergeCell ref="C12:E12"/>
    <mergeCell ref="C17:E17"/>
    <mergeCell ref="B24:E24"/>
    <mergeCell ref="C25:E25"/>
    <mergeCell ref="C40:E40"/>
    <mergeCell ref="C66:E66"/>
    <mergeCell ref="C79:E79"/>
    <mergeCell ref="B4:B8"/>
    <mergeCell ref="A4:A8"/>
    <mergeCell ref="B9:B11"/>
    <mergeCell ref="A9:A11"/>
    <mergeCell ref="A178:A191"/>
    <mergeCell ref="B178:B191"/>
    <mergeCell ref="B392:R392"/>
    <mergeCell ref="A393:A425"/>
    <mergeCell ref="B393:B425"/>
    <mergeCell ref="B3:R3"/>
    <mergeCell ref="A159:A167"/>
    <mergeCell ref="B159:B167"/>
    <mergeCell ref="A168:A177"/>
    <mergeCell ref="B168:B177"/>
    <mergeCell ref="A127:A136"/>
    <mergeCell ref="B127:B136"/>
    <mergeCell ref="A139:A144"/>
    <mergeCell ref="B139:B144"/>
    <mergeCell ref="A145:A158"/>
    <mergeCell ref="B145:B158"/>
    <mergeCell ref="B138:R138"/>
    <mergeCell ref="A101:A103"/>
    <mergeCell ref="A104:A112"/>
    <mergeCell ref="B104:B112"/>
    <mergeCell ref="A113:A126"/>
    <mergeCell ref="B113:B126"/>
    <mergeCell ref="A12:A16"/>
    <mergeCell ref="B12:B16"/>
    <mergeCell ref="A459:A468"/>
    <mergeCell ref="B459:B468"/>
    <mergeCell ref="B470:R470"/>
    <mergeCell ref="A471:A479"/>
    <mergeCell ref="B471:B479"/>
    <mergeCell ref="A426:A431"/>
    <mergeCell ref="B426:B431"/>
    <mergeCell ref="A432:A439"/>
    <mergeCell ref="B432:B439"/>
    <mergeCell ref="A440:A458"/>
    <mergeCell ref="B440:B458"/>
    <mergeCell ref="A523:A528"/>
    <mergeCell ref="B523:B528"/>
    <mergeCell ref="A529:A535"/>
    <mergeCell ref="B529:B535"/>
    <mergeCell ref="A536:A541"/>
    <mergeCell ref="B536:B541"/>
    <mergeCell ref="A480:A489"/>
    <mergeCell ref="B480:B489"/>
    <mergeCell ref="A490:A504"/>
    <mergeCell ref="B490:B504"/>
    <mergeCell ref="A505:A522"/>
    <mergeCell ref="B505:B522"/>
  </mergeCells>
  <pageMargins left="0.11811023622047245" right="0.11811023622047245" top="0.15748031496062992" bottom="0.15748031496062992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Запрашиваемые услуги</vt:lpstr>
      <vt:lpstr>Лот 1_по Югу</vt:lpstr>
      <vt:lpstr>Лот 2_по Северу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Administrator</cp:lastModifiedBy>
  <cp:lastPrinted>2023-08-14T10:40:13Z</cp:lastPrinted>
  <dcterms:created xsi:type="dcterms:W3CDTF">2022-07-04T17:26:55Z</dcterms:created>
  <dcterms:modified xsi:type="dcterms:W3CDTF">2023-12-21T10:44:47Z</dcterms:modified>
</cp:coreProperties>
</file>